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lin.itzel\Desktop\COORDINACIÓN VENTAS AYLIN\1 PROVEEDORES\CAMPEONES DECASA\"/>
    </mc:Choice>
  </mc:AlternateContent>
  <xr:revisionPtr revIDLastSave="0" documentId="13_ncr:1_{70AB152F-8EE0-4831-996E-DB50436DAD64}" xr6:coauthVersionLast="47" xr6:coauthVersionMax="47" xr10:uidLastSave="{00000000-0000-0000-0000-000000000000}"/>
  <bookViews>
    <workbookView xWindow="-192" yWindow="0" windowWidth="20172" windowHeight="12180" xr2:uid="{00000000-000D-0000-FFFF-FFFF00000000}"/>
  </bookViews>
  <sheets>
    <sheet name="Hoja2" sheetId="2" r:id="rId1"/>
  </sheets>
  <externalReferences>
    <externalReference r:id="rId2"/>
  </externalReferences>
  <definedNames>
    <definedName name="_xlnm._FilterDatabase" localSheetId="0" hidden="1">Hoja2!$A$1:$U$58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2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</calcChain>
</file>

<file path=xl/sharedStrings.xml><?xml version="1.0" encoding="utf-8"?>
<sst xmlns="http://schemas.openxmlformats.org/spreadsheetml/2006/main" count="192" uniqueCount="88">
  <si>
    <t>JORNADA</t>
  </si>
  <si>
    <t>EQUIPO DE SUPERVISION</t>
  </si>
  <si>
    <t>PATROCINIO PUNTUACIÓN</t>
  </si>
  <si>
    <t>PATROCINADOR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</si>
  <si>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</si>
  <si>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</si>
  <si>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</si>
  <si>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</si>
  <si>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</si>
  <si>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</si>
  <si>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</si>
  <si>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</si>
  <si>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</si>
  <si>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Nestle</t>
  </si>
  <si>
    <t>Mars</t>
  </si>
  <si>
    <t>Hershey</t>
  </si>
  <si>
    <t>Mondelez</t>
  </si>
  <si>
    <t>Pepsico</t>
  </si>
  <si>
    <t>La Rosa</t>
  </si>
  <si>
    <t>Tresmontes</t>
  </si>
  <si>
    <t>Ferrero</t>
  </si>
  <si>
    <t>LOS GUERREROS DE LA COMARCA</t>
  </si>
  <si>
    <t>T-A</t>
  </si>
  <si>
    <t>T-AH</t>
  </si>
  <si>
    <t>T-AM</t>
  </si>
  <si>
    <t>T-AN</t>
  </si>
  <si>
    <t>T-AR</t>
  </si>
  <si>
    <t>T-AU</t>
  </si>
  <si>
    <t>T-AY</t>
  </si>
  <si>
    <t>T-B</t>
  </si>
  <si>
    <t>T-BD</t>
  </si>
  <si>
    <t>T-D</t>
  </si>
  <si>
    <t>T-H</t>
  </si>
  <si>
    <t>T-V</t>
  </si>
  <si>
    <t>T-Y</t>
  </si>
  <si>
    <t>DORADOS</t>
  </si>
  <si>
    <t>T-AA</t>
  </si>
  <si>
    <t>T-AD</t>
  </si>
  <si>
    <t>T-AF</t>
  </si>
  <si>
    <t>T-AV</t>
  </si>
  <si>
    <t>T-BB</t>
  </si>
  <si>
    <t>T-BE</t>
  </si>
  <si>
    <t>T-C</t>
  </si>
  <si>
    <t>T-E</t>
  </si>
  <si>
    <t>T-G</t>
  </si>
  <si>
    <t>T-T</t>
  </si>
  <si>
    <t>T-U</t>
  </si>
  <si>
    <t>LOS SULTANES</t>
  </si>
  <si>
    <t>T-AC</t>
  </si>
  <si>
    <t>T-AI</t>
  </si>
  <si>
    <t>T-AK</t>
  </si>
  <si>
    <t>T-AS</t>
  </si>
  <si>
    <t>T-AW</t>
  </si>
  <si>
    <t>T-AZ</t>
  </si>
  <si>
    <t>T-L</t>
  </si>
  <si>
    <t>T-M</t>
  </si>
  <si>
    <t>T-Q</t>
  </si>
  <si>
    <t>T-R</t>
  </si>
  <si>
    <t>T-W</t>
  </si>
  <si>
    <t>T-REX TEAM</t>
  </si>
  <si>
    <t>T-AB</t>
  </si>
  <si>
    <t>T-AE</t>
  </si>
  <si>
    <t>T-AG</t>
  </si>
  <si>
    <t>T-AO</t>
  </si>
  <si>
    <t>T-AP</t>
  </si>
  <si>
    <t>T-BA</t>
  </si>
  <si>
    <t>T-BC</t>
  </si>
  <si>
    <t>T-F</t>
  </si>
  <si>
    <t>T-K</t>
  </si>
  <si>
    <t>T-S</t>
  </si>
  <si>
    <t>GENERALES DE DURANGO</t>
  </si>
  <si>
    <t>T-AJ</t>
  </si>
  <si>
    <t>T-AL</t>
  </si>
  <si>
    <t>T-AQ</t>
  </si>
  <si>
    <t>T-AT</t>
  </si>
  <si>
    <t>T-AX</t>
  </si>
  <si>
    <t>T-BF</t>
  </si>
  <si>
    <t>T-I</t>
  </si>
  <si>
    <t>T-J</t>
  </si>
  <si>
    <t>T-N</t>
  </si>
  <si>
    <t>T-O</t>
  </si>
  <si>
    <t>T-P</t>
  </si>
  <si>
    <t>T-X</t>
  </si>
  <si>
    <t>DE LA ROSA</t>
  </si>
  <si>
    <t xml:space="preserve">EFFEM </t>
  </si>
  <si>
    <t>HERSHEY</t>
  </si>
  <si>
    <t>NESTLE</t>
  </si>
  <si>
    <t>TRESMONTES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</si>
</sst>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9"/>
      </right>
      <top style="medium">
        <color indexed="8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59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7" xfId="0" applyNumberFormat="1" applyBorder="1"/>
    <xf numFmtId="0" fontId="3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0" borderId="8" xfId="0" applyNumberFormat="1" applyBorder="1"/>
    <xf numFmtId="0" fontId="3" fillId="2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/>
    <xf numFmtId="164" fontId="0" fillId="0" borderId="13" xfId="0" applyNumberFormat="1" applyBorder="1"/>
    <xf numFmtId="0" fontId="3" fillId="2" borderId="13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49" fontId="7" fillId="4" borderId="5" xfId="0" applyNumberFormat="1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5" fillId="0" borderId="0" xfId="0" applyFont="1"/>
    <xf numFmtId="0" fontId="6" fillId="7" borderId="13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9" borderId="21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6" fillId="7" borderId="21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8" borderId="21" xfId="0" applyFont="1" applyFill="1" applyBorder="1" applyAlignment="1">
      <alignment horizontal="center"/>
    </xf>
    <xf numFmtId="0" fontId="6" fillId="6" borderId="21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vertical="center" wrapText="1"/>
    </xf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0" xfId="0" applyAlignment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49" fontId="2" fillId="3" borderId="23" xfId="0" applyNumberFormat="1" applyFont="1" applyFill="1" applyBorder="1" applyAlignment="1">
      <alignment horizontal="center" vertical="center" wrapText="1"/>
    </xf>
    <xf numFmtId="49" fontId="2" fillId="3" borderId="24" xfId="0" applyNumberFormat="1" applyFont="1" applyFill="1" applyBorder="1" applyAlignment="1">
      <alignment horizontal="center" vertical="center" wrapText="1"/>
    </xf>
    <xf numFmtId="1" fontId="0" fillId="0" borderId="18" xfId="0" applyNumberFormat="1" applyBorder="1"/>
    <xf numFmtId="1" fontId="0" fillId="0" borderId="19" xfId="0" applyNumberFormat="1" applyBorder="1"/>
    <xf numFmtId="1" fontId="0" fillId="0" borderId="20" xfId="0" applyNumberFormat="1" applyBorder="1"/>
    <xf numFmtId="49" fontId="2" fillId="3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/>
    </xf>
  </cellXfs>
  <cellStyles count="4">
    <cellStyle name="Moneda" xfId="1" builtinId="4"/>
    <cellStyle name="Moned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1">
          <cell r="C1">
            <v>1688449.3153000015</v>
          </cell>
          <cell r="D1">
            <v>191</v>
          </cell>
          <cell r="E1" t="str">
            <v>Nestle</v>
          </cell>
          <cell r="F1" t="str">
            <v>Mars</v>
          </cell>
          <cell r="G1" t="str">
            <v>Hershey</v>
          </cell>
          <cell r="H1" t="str">
            <v>Mondelez</v>
          </cell>
          <cell r="I1" t="str">
            <v>Pepsico</v>
          </cell>
          <cell r="J1" t="str">
            <v>La Rosa</v>
          </cell>
          <cell r="K1" t="str">
            <v>Tresmontes</v>
          </cell>
          <cell r="L1" t="str">
            <v>Ferrero</v>
          </cell>
        </row>
        <row r="2">
          <cell r="A2" t="str">
            <v>Etiq</v>
          </cell>
          <cell r="C2" t="str">
            <v>SUB24</v>
          </cell>
          <cell r="D2" t="str">
            <v>VAR CTE24</v>
          </cell>
          <cell r="E2" t="str">
            <v>SUB24</v>
          </cell>
          <cell r="F2" t="str">
            <v>SUB24</v>
          </cell>
          <cell r="G2" t="str">
            <v>SUB24</v>
          </cell>
          <cell r="H2" t="str">
            <v>SUB24</v>
          </cell>
          <cell r="I2" t="str">
            <v>SUB24</v>
          </cell>
          <cell r="J2" t="str">
            <v>SUB24</v>
          </cell>
          <cell r="K2" t="str">
            <v>SUB24</v>
          </cell>
          <cell r="L2" t="str">
            <v>SUB24</v>
          </cell>
        </row>
        <row r="3">
          <cell r="A3" t="str">
            <v>T-A</v>
          </cell>
          <cell r="B3" t="str">
            <v>T-A - HERNANDEZ RAMIREZ RAFAEL</v>
          </cell>
          <cell r="C3">
            <v>2153.7040000000002</v>
          </cell>
          <cell r="D3">
            <v>1</v>
          </cell>
          <cell r="F3">
            <v>0</v>
          </cell>
          <cell r="G3">
            <v>0</v>
          </cell>
          <cell r="H3">
            <v>0</v>
          </cell>
          <cell r="J3">
            <v>0</v>
          </cell>
          <cell r="K3">
            <v>0</v>
          </cell>
          <cell r="L3">
            <v>2153.7040000000002</v>
          </cell>
        </row>
        <row r="4">
          <cell r="A4" t="str">
            <v>T-AA</v>
          </cell>
          <cell r="B4" t="str">
            <v>T-AA - VALERIO HERNANDEZ DANIEL</v>
          </cell>
          <cell r="C4">
            <v>13257.409000000001</v>
          </cell>
          <cell r="D4">
            <v>2</v>
          </cell>
          <cell r="E4">
            <v>0</v>
          </cell>
          <cell r="F4">
            <v>0</v>
          </cell>
          <cell r="H4">
            <v>2424.0749999999998</v>
          </cell>
          <cell r="I4">
            <v>0</v>
          </cell>
          <cell r="J4">
            <v>9349.0740000000023</v>
          </cell>
          <cell r="K4">
            <v>0</v>
          </cell>
          <cell r="L4">
            <v>3453.7049999999999</v>
          </cell>
        </row>
        <row r="5">
          <cell r="A5" t="str">
            <v>T-AB</v>
          </cell>
          <cell r="B5" t="str">
            <v>T-AB - LANDEROS MIRELES CELSO</v>
          </cell>
          <cell r="C5">
            <v>6027.2080000000005</v>
          </cell>
          <cell r="D5">
            <v>3</v>
          </cell>
          <cell r="F5">
            <v>2041.67</v>
          </cell>
          <cell r="G5">
            <v>0</v>
          </cell>
          <cell r="H5">
            <v>1099.521</v>
          </cell>
          <cell r="I5">
            <v>0</v>
          </cell>
          <cell r="J5">
            <v>1078.7070000000001</v>
          </cell>
          <cell r="K5">
            <v>458.334</v>
          </cell>
          <cell r="L5">
            <v>0</v>
          </cell>
        </row>
        <row r="6">
          <cell r="A6" t="str">
            <v>T-AC</v>
          </cell>
          <cell r="B6" t="str">
            <v>T-AC - HERNANDEZ VILLANUEVA ERIKA</v>
          </cell>
          <cell r="C6">
            <v>17160.145000000004</v>
          </cell>
          <cell r="D6">
            <v>4</v>
          </cell>
          <cell r="E6">
            <v>726.85199999999998</v>
          </cell>
          <cell r="F6">
            <v>557.78</v>
          </cell>
          <cell r="G6">
            <v>1813.8889999999999</v>
          </cell>
          <cell r="H6">
            <v>9448.4809999999998</v>
          </cell>
          <cell r="I6">
            <v>1775</v>
          </cell>
          <cell r="J6">
            <v>3368.518</v>
          </cell>
          <cell r="K6">
            <v>0</v>
          </cell>
          <cell r="L6">
            <v>1913.8889999999999</v>
          </cell>
        </row>
        <row r="7">
          <cell r="A7" t="str">
            <v>T-AD</v>
          </cell>
          <cell r="B7" t="str">
            <v>T-AD - HERRERA HERRERA ABRAHAM</v>
          </cell>
          <cell r="C7">
            <v>2612.9639999999999</v>
          </cell>
          <cell r="D7">
            <v>3</v>
          </cell>
          <cell r="E7">
            <v>0</v>
          </cell>
          <cell r="F7">
            <v>0</v>
          </cell>
          <cell r="G7">
            <v>769.44500000000005</v>
          </cell>
          <cell r="H7">
            <v>6379.0389999999989</v>
          </cell>
          <cell r="K7">
            <v>0</v>
          </cell>
          <cell r="L7">
            <v>0</v>
          </cell>
        </row>
        <row r="8">
          <cell r="A8" t="str">
            <v>T-AE</v>
          </cell>
          <cell r="B8" t="str">
            <v>T-AE - NUÑEZ MARTINEZ JUAN ANTONIO</v>
          </cell>
          <cell r="C8">
            <v>7767.7780000000002</v>
          </cell>
          <cell r="D8">
            <v>4</v>
          </cell>
          <cell r="E8">
            <v>0</v>
          </cell>
          <cell r="F8">
            <v>0</v>
          </cell>
          <cell r="H8">
            <v>8188.2938999999988</v>
          </cell>
          <cell r="I8">
            <v>578.70399999999995</v>
          </cell>
          <cell r="J8">
            <v>2643.518</v>
          </cell>
          <cell r="K8">
            <v>-411.11400000000003</v>
          </cell>
          <cell r="L8">
            <v>850</v>
          </cell>
        </row>
        <row r="9">
          <cell r="A9" t="str">
            <v>T-AF</v>
          </cell>
          <cell r="B9" t="str">
            <v>T-AF - RUIZ VALLES FRANCISCO</v>
          </cell>
          <cell r="C9">
            <v>36592.929700000001</v>
          </cell>
          <cell r="D9">
            <v>6</v>
          </cell>
          <cell r="E9">
            <v>1050</v>
          </cell>
          <cell r="F9">
            <v>1714.8075999999999</v>
          </cell>
          <cell r="G9">
            <v>-16.667999999999999</v>
          </cell>
          <cell r="H9">
            <v>11991.320700000002</v>
          </cell>
          <cell r="I9">
            <v>578.70399999999995</v>
          </cell>
          <cell r="J9">
            <v>5787.0380000000005</v>
          </cell>
          <cell r="K9">
            <v>-49.070999999999998</v>
          </cell>
          <cell r="L9">
            <v>6661.1120000000001</v>
          </cell>
        </row>
        <row r="10">
          <cell r="A10" t="str">
            <v>T-AG</v>
          </cell>
          <cell r="B10" t="str">
            <v>T-AG - VERA LINARES ULBER</v>
          </cell>
          <cell r="C10">
            <v>25776.635999999995</v>
          </cell>
          <cell r="D10">
            <v>7</v>
          </cell>
          <cell r="F10">
            <v>1016.664</v>
          </cell>
          <cell r="G10">
            <v>0</v>
          </cell>
          <cell r="H10">
            <v>37846.253999999972</v>
          </cell>
          <cell r="I10">
            <v>0</v>
          </cell>
          <cell r="J10">
            <v>0</v>
          </cell>
          <cell r="L10">
            <v>2887.9639999999999</v>
          </cell>
        </row>
        <row r="11">
          <cell r="A11" t="str">
            <v>T-AH</v>
          </cell>
          <cell r="B11" t="str">
            <v>T-AH - ANDRADE GODINEZ JOSE ALFREDO</v>
          </cell>
          <cell r="C11">
            <v>346221.12720000016</v>
          </cell>
          <cell r="D11">
            <v>5</v>
          </cell>
          <cell r="E11">
            <v>0</v>
          </cell>
          <cell r="F11">
            <v>303450.97019999998</v>
          </cell>
          <cell r="G11">
            <v>1706.482</v>
          </cell>
          <cell r="H11">
            <v>94345.471999999994</v>
          </cell>
          <cell r="I11">
            <v>0</v>
          </cell>
          <cell r="J11">
            <v>6330.5560000000005</v>
          </cell>
          <cell r="K11">
            <v>1009.26</v>
          </cell>
          <cell r="L11">
            <v>0</v>
          </cell>
        </row>
        <row r="12">
          <cell r="A12" t="str">
            <v>T-AI</v>
          </cell>
          <cell r="B12" t="str">
            <v>T-AI - SOSA SILVA ROSENDO</v>
          </cell>
          <cell r="C12">
            <v>153948.70939999996</v>
          </cell>
          <cell r="D12">
            <v>4</v>
          </cell>
          <cell r="E12">
            <v>0</v>
          </cell>
          <cell r="F12">
            <v>40295.544400000006</v>
          </cell>
          <cell r="G12">
            <v>89.814999999999998</v>
          </cell>
          <cell r="H12">
            <v>183227.78299999997</v>
          </cell>
          <cell r="I12">
            <v>42.400999999999996</v>
          </cell>
          <cell r="J12">
            <v>31.481999999999999</v>
          </cell>
          <cell r="K12">
            <v>0</v>
          </cell>
          <cell r="L12">
            <v>788.89</v>
          </cell>
        </row>
        <row r="13">
          <cell r="A13" t="str">
            <v>T-AJ</v>
          </cell>
          <cell r="B13" t="str">
            <v>T-AJ - OLVERA LUNA JUAN MANUEL</v>
          </cell>
          <cell r="C13">
            <v>13038.890999999998</v>
          </cell>
          <cell r="D13">
            <v>2</v>
          </cell>
          <cell r="E13">
            <v>0</v>
          </cell>
          <cell r="G13">
            <v>0</v>
          </cell>
          <cell r="H13">
            <v>23779.629000000001</v>
          </cell>
          <cell r="J13">
            <v>1398.1479999999999</v>
          </cell>
          <cell r="K13">
            <v>1513.8899999999999</v>
          </cell>
          <cell r="L13">
            <v>425</v>
          </cell>
        </row>
        <row r="14">
          <cell r="A14" t="str">
            <v>T-AK</v>
          </cell>
          <cell r="B14" t="str">
            <v>T-AK - MALDONADO SALAZAR JOSE GUADALUPE</v>
          </cell>
          <cell r="C14">
            <v>4740.4230000000007</v>
          </cell>
          <cell r="D14">
            <v>2</v>
          </cell>
          <cell r="E14">
            <v>0</v>
          </cell>
          <cell r="F14">
            <v>0</v>
          </cell>
          <cell r="G14">
            <v>0</v>
          </cell>
          <cell r="H14">
            <v>7295.5940000000019</v>
          </cell>
          <cell r="I14">
            <v>0</v>
          </cell>
          <cell r="J14">
            <v>1958.3330000000001</v>
          </cell>
          <cell r="K14">
            <v>0</v>
          </cell>
          <cell r="L14">
            <v>0</v>
          </cell>
        </row>
        <row r="15">
          <cell r="A15" t="str">
            <v>T-AL</v>
          </cell>
          <cell r="B15" t="str">
            <v>T-AL - ALVARADO RIOS JAIRO SILVESTRE</v>
          </cell>
          <cell r="C15">
            <v>42816.155899999998</v>
          </cell>
          <cell r="D15">
            <v>6</v>
          </cell>
          <cell r="E15">
            <v>2668.5228999999999</v>
          </cell>
          <cell r="F15">
            <v>1608</v>
          </cell>
          <cell r="G15">
            <v>2437.9650000000001</v>
          </cell>
          <cell r="H15">
            <v>16650.937000000002</v>
          </cell>
          <cell r="I15">
            <v>0</v>
          </cell>
          <cell r="J15">
            <v>12621.298000000001</v>
          </cell>
          <cell r="K15">
            <v>1829.6329999999998</v>
          </cell>
          <cell r="L15">
            <v>0</v>
          </cell>
        </row>
        <row r="16">
          <cell r="A16" t="str">
            <v>T-AM</v>
          </cell>
          <cell r="B16" t="str">
            <v>T-AM - ALBA DEL RIO LUIS ADRIAN</v>
          </cell>
          <cell r="C16">
            <v>36348.528900000005</v>
          </cell>
          <cell r="D16">
            <v>4</v>
          </cell>
          <cell r="F16">
            <v>9846.2808000000005</v>
          </cell>
          <cell r="G16">
            <v>0</v>
          </cell>
          <cell r="H16">
            <v>43653.962500000016</v>
          </cell>
          <cell r="I16">
            <v>0</v>
          </cell>
          <cell r="J16">
            <v>0</v>
          </cell>
          <cell r="L16">
            <v>1700</v>
          </cell>
        </row>
        <row r="17">
          <cell r="A17" t="str">
            <v>T-AN</v>
          </cell>
          <cell r="B17" t="str">
            <v>T-AN - ONTIVEROS LOPEZ LUIS CARLOS</v>
          </cell>
          <cell r="C17">
            <v>35310.551000000014</v>
          </cell>
          <cell r="D17">
            <v>6</v>
          </cell>
          <cell r="E17">
            <v>5917.5940000000001</v>
          </cell>
          <cell r="F17">
            <v>4519.9549999999999</v>
          </cell>
          <cell r="G17">
            <v>1979.63</v>
          </cell>
          <cell r="H17">
            <v>30746.972000000002</v>
          </cell>
          <cell r="I17">
            <v>0</v>
          </cell>
          <cell r="J17">
            <v>2359.261</v>
          </cell>
          <cell r="K17">
            <v>0</v>
          </cell>
          <cell r="L17">
            <v>421.29999999999995</v>
          </cell>
        </row>
        <row r="18">
          <cell r="A18" t="str">
            <v>T-AO</v>
          </cell>
          <cell r="B18" t="str">
            <v>T-AO - AGUAYO VAZQUEZ FRANCISCO NICOLAS</v>
          </cell>
          <cell r="C18">
            <v>68213.198799999998</v>
          </cell>
          <cell r="D18">
            <v>2</v>
          </cell>
          <cell r="E18">
            <v>6068.5326999999997</v>
          </cell>
          <cell r="F18">
            <v>30086.040000000005</v>
          </cell>
          <cell r="G18">
            <v>660.18999999999994</v>
          </cell>
          <cell r="H18">
            <v>5793.2719999999999</v>
          </cell>
          <cell r="J18">
            <v>9410.1820000000007</v>
          </cell>
          <cell r="K18">
            <v>7871.2961000000005</v>
          </cell>
          <cell r="L18">
            <v>4199.9980000000005</v>
          </cell>
        </row>
        <row r="19">
          <cell r="A19" t="str">
            <v>T-AP</v>
          </cell>
          <cell r="B19" t="str">
            <v>T-AP - GARCIA PEREZ JONATHAN</v>
          </cell>
          <cell r="C19">
            <v>6567.7789999999995</v>
          </cell>
          <cell r="D19">
            <v>3</v>
          </cell>
          <cell r="E19">
            <v>0</v>
          </cell>
          <cell r="F19">
            <v>0</v>
          </cell>
          <cell r="G19">
            <v>1017.593</v>
          </cell>
          <cell r="H19">
            <v>64937.450999999979</v>
          </cell>
          <cell r="I19">
            <v>0</v>
          </cell>
          <cell r="J19">
            <v>1405.556</v>
          </cell>
          <cell r="K19">
            <v>0</v>
          </cell>
          <cell r="L19">
            <v>0</v>
          </cell>
        </row>
        <row r="20">
          <cell r="A20" t="str">
            <v>T-AQ</v>
          </cell>
          <cell r="B20" t="str">
            <v>T-AQ - SALINAS MERAZ LORENZO ANTONIO</v>
          </cell>
          <cell r="C20">
            <v>2615.7419999999997</v>
          </cell>
          <cell r="D20">
            <v>2</v>
          </cell>
          <cell r="F20">
            <v>0</v>
          </cell>
          <cell r="G20">
            <v>2185.1859999999997</v>
          </cell>
          <cell r="H20">
            <v>745.49159999999995</v>
          </cell>
          <cell r="J20">
            <v>0</v>
          </cell>
          <cell r="K20">
            <v>0</v>
          </cell>
          <cell r="L20">
            <v>430.55599999999998</v>
          </cell>
        </row>
        <row r="21">
          <cell r="A21" t="str">
            <v>T-AR</v>
          </cell>
          <cell r="B21" t="str">
            <v>T-AR - VALENZUELA HERNANDEZ JORGE LUIS</v>
          </cell>
          <cell r="C21">
            <v>10443.912899999999</v>
          </cell>
          <cell r="D21">
            <v>2</v>
          </cell>
          <cell r="E21">
            <v>1960.1898999999999</v>
          </cell>
          <cell r="F21">
            <v>-405.16899999999998</v>
          </cell>
          <cell r="G21">
            <v>0</v>
          </cell>
          <cell r="H21">
            <v>15757.481000000002</v>
          </cell>
          <cell r="I21">
            <v>0</v>
          </cell>
          <cell r="J21">
            <v>6437.0379999999996</v>
          </cell>
          <cell r="K21">
            <v>-18.518999999999998</v>
          </cell>
          <cell r="L21">
            <v>0</v>
          </cell>
        </row>
        <row r="22">
          <cell r="A22" t="str">
            <v>T-AS</v>
          </cell>
          <cell r="B22" t="str">
            <v>T-AS - HERNANDEZ MONTELONGO LUIS FRANCISCO</v>
          </cell>
          <cell r="C22">
            <v>1592.3349999999996</v>
          </cell>
          <cell r="D22">
            <v>2</v>
          </cell>
          <cell r="E22">
            <v>0</v>
          </cell>
          <cell r="F22">
            <v>0</v>
          </cell>
          <cell r="G22">
            <v>0</v>
          </cell>
          <cell r="H22">
            <v>3133.8150000000005</v>
          </cell>
          <cell r="J22">
            <v>0</v>
          </cell>
          <cell r="K22">
            <v>0</v>
          </cell>
          <cell r="L22">
            <v>1263.8879999999999</v>
          </cell>
        </row>
        <row r="23">
          <cell r="A23" t="str">
            <v>T-AT</v>
          </cell>
          <cell r="B23" t="str">
            <v>T-AT - CHAIREZ PEREZ PEDRO ALEJANDRO</v>
          </cell>
          <cell r="C23">
            <v>-568.1070000000002</v>
          </cell>
          <cell r="D23">
            <v>1</v>
          </cell>
          <cell r="E23">
            <v>0</v>
          </cell>
          <cell r="F23">
            <v>277.77600000000001</v>
          </cell>
          <cell r="H23">
            <v>454.0560000000001</v>
          </cell>
          <cell r="J23">
            <v>-1299.9390000000001</v>
          </cell>
          <cell r="L23">
            <v>0</v>
          </cell>
        </row>
        <row r="24">
          <cell r="A24" t="str">
            <v>T-AU</v>
          </cell>
          <cell r="B24" t="str">
            <v>T-AU - MARQUEZ GUEVARA JOSE LUIS</v>
          </cell>
          <cell r="C24">
            <v>10816.509000000002</v>
          </cell>
          <cell r="D24">
            <v>3</v>
          </cell>
          <cell r="F24">
            <v>936.202</v>
          </cell>
          <cell r="G24">
            <v>0</v>
          </cell>
          <cell r="H24">
            <v>5751.5969999999998</v>
          </cell>
          <cell r="I24">
            <v>0</v>
          </cell>
          <cell r="J24">
            <v>4021.3020000000001</v>
          </cell>
          <cell r="L24">
            <v>0</v>
          </cell>
        </row>
        <row r="25">
          <cell r="A25" t="str">
            <v>T-AV</v>
          </cell>
          <cell r="B25" t="str">
            <v>T-AV - MARTEL MORALES KEVIN EDUARDO</v>
          </cell>
          <cell r="C25">
            <v>3720.4969999999994</v>
          </cell>
          <cell r="D25">
            <v>3</v>
          </cell>
          <cell r="H25">
            <v>8425.1280000000006</v>
          </cell>
          <cell r="J25">
            <v>1460.1849999999999</v>
          </cell>
          <cell r="K25">
            <v>543.51900000000001</v>
          </cell>
          <cell r="L25">
            <v>1275</v>
          </cell>
        </row>
        <row r="26">
          <cell r="A26" t="str">
            <v>T-AW</v>
          </cell>
          <cell r="B26" t="str">
            <v>T-AW - LOPEZ OVALLE YANNETH GEOVANNY</v>
          </cell>
          <cell r="C26">
            <v>70817.667999999991</v>
          </cell>
          <cell r="D26">
            <v>4</v>
          </cell>
          <cell r="E26">
            <v>1762.962</v>
          </cell>
          <cell r="F26">
            <v>17655.665000000005</v>
          </cell>
          <cell r="G26">
            <v>94.444000000000003</v>
          </cell>
          <cell r="H26">
            <v>22407.725999999995</v>
          </cell>
          <cell r="I26">
            <v>118.32599999999999</v>
          </cell>
          <cell r="J26">
            <v>3046.3020000000001</v>
          </cell>
          <cell r="K26">
            <v>9907.4</v>
          </cell>
          <cell r="L26">
            <v>0</v>
          </cell>
        </row>
        <row r="27">
          <cell r="A27" t="str">
            <v>T-AX</v>
          </cell>
          <cell r="B27" t="str">
            <v>T-AX - GONZALEZ HERNANDEZ AARON GERARDO</v>
          </cell>
          <cell r="C27">
            <v>9914.0623999999971</v>
          </cell>
          <cell r="D27">
            <v>3</v>
          </cell>
          <cell r="E27">
            <v>-1040.7321999999999</v>
          </cell>
          <cell r="F27">
            <v>-16.381999999999998</v>
          </cell>
          <cell r="G27">
            <v>0</v>
          </cell>
          <cell r="H27">
            <v>5013.3104999999996</v>
          </cell>
          <cell r="I27">
            <v>0</v>
          </cell>
          <cell r="J27">
            <v>8822.223</v>
          </cell>
          <cell r="K27">
            <v>488.88600000000002</v>
          </cell>
          <cell r="L27">
            <v>146.29599999999999</v>
          </cell>
        </row>
        <row r="28">
          <cell r="A28" t="str">
            <v>T-AY</v>
          </cell>
          <cell r="B28" t="str">
            <v>T-AY - ROSALES LUNA JOSUE ALEJANDRO</v>
          </cell>
          <cell r="C28">
            <v>349.99900000000002</v>
          </cell>
          <cell r="D28">
            <v>1</v>
          </cell>
          <cell r="E28">
            <v>0</v>
          </cell>
          <cell r="F28">
            <v>288.88800000000003</v>
          </cell>
          <cell r="G28">
            <v>0</v>
          </cell>
          <cell r="H28">
            <v>61.110999999999997</v>
          </cell>
          <cell r="J28">
            <v>0</v>
          </cell>
          <cell r="L28">
            <v>0</v>
          </cell>
        </row>
        <row r="29">
          <cell r="A29" t="str">
            <v>T-AZ</v>
          </cell>
          <cell r="B29" t="str">
            <v>T-AZ - CANDELERO BOLAINA SERGIO</v>
          </cell>
          <cell r="C29">
            <v>68131.68299999999</v>
          </cell>
          <cell r="D29">
            <v>6</v>
          </cell>
          <cell r="E29">
            <v>511.11</v>
          </cell>
          <cell r="F29">
            <v>14248.7842</v>
          </cell>
          <cell r="G29">
            <v>141.66600000000017</v>
          </cell>
          <cell r="H29">
            <v>46218.313699999992</v>
          </cell>
          <cell r="I29">
            <v>0</v>
          </cell>
          <cell r="J29">
            <v>7919.4519999999993</v>
          </cell>
          <cell r="L29">
            <v>3611.1300999999999</v>
          </cell>
        </row>
        <row r="30">
          <cell r="A30" t="str">
            <v>T-B</v>
          </cell>
          <cell r="B30" t="str">
            <v>T-B - RODRIGUEZ TAPIA ROBERTO ANTONIO</v>
          </cell>
          <cell r="C30">
            <v>7056.4841000000015</v>
          </cell>
          <cell r="D30">
            <v>4</v>
          </cell>
          <cell r="E30">
            <v>2375.924</v>
          </cell>
          <cell r="F30">
            <v>328.70809999999994</v>
          </cell>
          <cell r="G30">
            <v>0</v>
          </cell>
          <cell r="H30">
            <v>14477.05</v>
          </cell>
          <cell r="J30">
            <v>3888.8889999999997</v>
          </cell>
          <cell r="K30">
            <v>0</v>
          </cell>
          <cell r="L30">
            <v>0</v>
          </cell>
        </row>
        <row r="31">
          <cell r="A31" t="str">
            <v>T-BA</v>
          </cell>
          <cell r="B31" t="str">
            <v>T-BA - CORONEL ALVAREZ LUIS EDUARDO</v>
          </cell>
          <cell r="C31">
            <v>4524.07</v>
          </cell>
          <cell r="D31">
            <v>2</v>
          </cell>
          <cell r="E31">
            <v>0</v>
          </cell>
          <cell r="F31">
            <v>0</v>
          </cell>
          <cell r="G31">
            <v>0</v>
          </cell>
          <cell r="H31">
            <v>61284.565999999999</v>
          </cell>
          <cell r="J31">
            <v>0</v>
          </cell>
          <cell r="L31">
            <v>4524.07</v>
          </cell>
        </row>
        <row r="32">
          <cell r="A32" t="str">
            <v>T-BB</v>
          </cell>
          <cell r="B32" t="str">
            <v>T-BB - LOPEZ PORTILLO FAVIOLA IVETT</v>
          </cell>
          <cell r="C32">
            <v>42111.843999999997</v>
          </cell>
          <cell r="D32">
            <v>9</v>
          </cell>
          <cell r="E32">
            <v>9965.7585999999992</v>
          </cell>
          <cell r="F32">
            <v>2023.17</v>
          </cell>
          <cell r="G32">
            <v>898.15</v>
          </cell>
          <cell r="H32">
            <v>53954.762099999949</v>
          </cell>
          <cell r="J32">
            <v>16701.8403</v>
          </cell>
          <cell r="K32">
            <v>100</v>
          </cell>
          <cell r="L32">
            <v>425</v>
          </cell>
        </row>
        <row r="33">
          <cell r="A33" t="str">
            <v>T-BC</v>
          </cell>
          <cell r="B33" t="str">
            <v>T-BC - FLORES SANTIAGO EDUARDO</v>
          </cell>
          <cell r="C33">
            <v>189818.15170000002</v>
          </cell>
          <cell r="D33">
            <v>2</v>
          </cell>
          <cell r="E33">
            <v>3463.8889999999997</v>
          </cell>
          <cell r="F33">
            <v>62607.731599999999</v>
          </cell>
          <cell r="G33">
            <v>28502.774999999998</v>
          </cell>
          <cell r="H33">
            <v>71047.460099999997</v>
          </cell>
          <cell r="I33">
            <v>3855.558</v>
          </cell>
          <cell r="J33">
            <v>0</v>
          </cell>
          <cell r="K33">
            <v>9562.9619999999995</v>
          </cell>
          <cell r="L33">
            <v>0</v>
          </cell>
        </row>
        <row r="34">
          <cell r="A34" t="str">
            <v>T-BD</v>
          </cell>
          <cell r="B34" t="str">
            <v>T-BD - RICO SALDIVAR RODRIGO ALEJANDRO</v>
          </cell>
          <cell r="C34">
            <v>2731.0698999999995</v>
          </cell>
          <cell r="D34">
            <v>3</v>
          </cell>
          <cell r="E34">
            <v>0</v>
          </cell>
          <cell r="F34">
            <v>268.964</v>
          </cell>
          <cell r="G34">
            <v>0</v>
          </cell>
          <cell r="H34">
            <v>5292.110999999999</v>
          </cell>
          <cell r="J34">
            <v>158.334</v>
          </cell>
          <cell r="K34">
            <v>-990.74810000000002</v>
          </cell>
          <cell r="L34">
            <v>0</v>
          </cell>
        </row>
        <row r="35">
          <cell r="A35" t="str">
            <v>T-BE</v>
          </cell>
          <cell r="B35" t="str">
            <v>T-BE - CERNA BANDA IVAN HUMBERTO</v>
          </cell>
          <cell r="C35">
            <v>39394.577000000005</v>
          </cell>
          <cell r="D35">
            <v>6</v>
          </cell>
          <cell r="E35">
            <v>0</v>
          </cell>
          <cell r="F35">
            <v>1540.741</v>
          </cell>
          <cell r="G35">
            <v>4472.2199999999993</v>
          </cell>
          <cell r="H35">
            <v>39583.179000000018</v>
          </cell>
          <cell r="I35">
            <v>4179.6309999999994</v>
          </cell>
          <cell r="J35">
            <v>4173.1480000000001</v>
          </cell>
          <cell r="K35">
            <v>1050</v>
          </cell>
          <cell r="L35">
            <v>5450.0020000000004</v>
          </cell>
        </row>
        <row r="36">
          <cell r="A36" t="str">
            <v>T-BF</v>
          </cell>
          <cell r="B36" t="str">
            <v>T-BF - HUERTA VALENZUELA SAUL ANDRES</v>
          </cell>
          <cell r="C36">
            <v>153.70400000000001</v>
          </cell>
          <cell r="D36">
            <v>1</v>
          </cell>
          <cell r="E36">
            <v>0</v>
          </cell>
          <cell r="F36">
            <v>0</v>
          </cell>
          <cell r="H36">
            <v>7561.0910000000003</v>
          </cell>
          <cell r="J36">
            <v>153.70400000000001</v>
          </cell>
          <cell r="K36">
            <v>0</v>
          </cell>
          <cell r="L36">
            <v>0</v>
          </cell>
        </row>
        <row r="37">
          <cell r="A37" t="str">
            <v>T-C</v>
          </cell>
          <cell r="B37" t="str">
            <v>T-C - MATA ELIZALDE JUAN CARLOS</v>
          </cell>
          <cell r="C37">
            <v>6776.8519999999999</v>
          </cell>
          <cell r="D37">
            <v>4</v>
          </cell>
          <cell r="E37">
            <v>0</v>
          </cell>
          <cell r="F37">
            <v>900</v>
          </cell>
          <cell r="G37">
            <v>0</v>
          </cell>
          <cell r="H37">
            <v>678.70399999999995</v>
          </cell>
          <cell r="I37">
            <v>0</v>
          </cell>
          <cell r="J37">
            <v>612.03700000000003</v>
          </cell>
          <cell r="K37">
            <v>0</v>
          </cell>
          <cell r="L37">
            <v>5264.8150000000005</v>
          </cell>
        </row>
        <row r="38">
          <cell r="A38" t="str">
            <v>T-D</v>
          </cell>
          <cell r="B38" t="str">
            <v>T-D - ANGEL ORNELAS JOSE FABIAN</v>
          </cell>
          <cell r="C38">
            <v>454.63</v>
          </cell>
          <cell r="D38">
            <v>1</v>
          </cell>
          <cell r="E38">
            <v>0</v>
          </cell>
          <cell r="F38">
            <v>0</v>
          </cell>
          <cell r="H38">
            <v>5403.6329999999998</v>
          </cell>
          <cell r="J38">
            <v>0</v>
          </cell>
          <cell r="K38">
            <v>0</v>
          </cell>
          <cell r="L38">
            <v>0</v>
          </cell>
        </row>
        <row r="39">
          <cell r="A39" t="str">
            <v>T-E</v>
          </cell>
          <cell r="B39" t="str">
            <v>T-E - ESQUIVEL VEGA RAUL ARTURO</v>
          </cell>
          <cell r="C39">
            <v>17013.898000000001</v>
          </cell>
          <cell r="D39">
            <v>4</v>
          </cell>
          <cell r="E39">
            <v>-1553.6941999999999</v>
          </cell>
          <cell r="F39">
            <v>7319.4520000000002</v>
          </cell>
          <cell r="G39">
            <v>0</v>
          </cell>
          <cell r="H39">
            <v>8713.8870999999999</v>
          </cell>
          <cell r="I39">
            <v>0</v>
          </cell>
          <cell r="J39">
            <v>0</v>
          </cell>
          <cell r="K39">
            <v>1707.4000999999998</v>
          </cell>
          <cell r="L39">
            <v>850</v>
          </cell>
        </row>
        <row r="40">
          <cell r="A40" t="str">
            <v>T-F</v>
          </cell>
          <cell r="B40" t="str">
            <v>T-F - MEDRANO PALAFOX JOAQUIN EDUARDO</v>
          </cell>
          <cell r="C40">
            <v>9655.5568000000003</v>
          </cell>
          <cell r="D40">
            <v>3</v>
          </cell>
          <cell r="E40">
            <v>410.18499999999995</v>
          </cell>
          <cell r="F40">
            <v>7911.1117999999988</v>
          </cell>
          <cell r="G40">
            <v>0</v>
          </cell>
          <cell r="H40">
            <v>17373.113999999998</v>
          </cell>
          <cell r="I40">
            <v>0</v>
          </cell>
          <cell r="J40">
            <v>0</v>
          </cell>
          <cell r="K40">
            <v>0</v>
          </cell>
          <cell r="L40">
            <v>425</v>
          </cell>
        </row>
        <row r="41">
          <cell r="A41" t="str">
            <v>T-G</v>
          </cell>
          <cell r="B41" t="str">
            <v>T-G - GRANADOS GONZALEZ DANIEL</v>
          </cell>
          <cell r="C41">
            <v>1792.5938999999998</v>
          </cell>
          <cell r="D41">
            <v>1</v>
          </cell>
          <cell r="H41">
            <v>-1884.26</v>
          </cell>
          <cell r="J41">
            <v>1857.4079999999999</v>
          </cell>
        </row>
        <row r="42">
          <cell r="A42" t="str">
            <v>T-H</v>
          </cell>
          <cell r="B42" t="str">
            <v>T-H - GUTIERREZ ORTEGA RICARDO</v>
          </cell>
          <cell r="C42">
            <v>4640.0649000000003</v>
          </cell>
          <cell r="D42">
            <v>2</v>
          </cell>
          <cell r="E42">
            <v>0</v>
          </cell>
          <cell r="F42">
            <v>0</v>
          </cell>
          <cell r="G42">
            <v>0</v>
          </cell>
          <cell r="H42">
            <v>1250.2539999999999</v>
          </cell>
          <cell r="I42">
            <v>0</v>
          </cell>
          <cell r="J42">
            <v>0</v>
          </cell>
          <cell r="K42">
            <v>1009.26</v>
          </cell>
          <cell r="L42">
            <v>2984.2548999999999</v>
          </cell>
        </row>
        <row r="43">
          <cell r="A43" t="str">
            <v>T-I</v>
          </cell>
          <cell r="B43" t="str">
            <v>T-I - CABRALES VALDEZ CORNELIO</v>
          </cell>
          <cell r="C43">
            <v>20303.9283</v>
          </cell>
          <cell r="D43">
            <v>4</v>
          </cell>
          <cell r="E43">
            <v>2976.8480999999997</v>
          </cell>
          <cell r="F43">
            <v>205.88800000000003</v>
          </cell>
          <cell r="G43">
            <v>3248.2220000000002</v>
          </cell>
          <cell r="H43">
            <v>15935.124600000005</v>
          </cell>
          <cell r="I43">
            <v>0</v>
          </cell>
          <cell r="J43">
            <v>5866.3723</v>
          </cell>
          <cell r="K43">
            <v>-41.667999999999999</v>
          </cell>
          <cell r="L43">
            <v>2763.8890000000001</v>
          </cell>
        </row>
        <row r="44">
          <cell r="A44" t="str">
            <v>T-J</v>
          </cell>
          <cell r="B44" t="str">
            <v>T-J - HERNANDEZ GALAVIZ RICARDO</v>
          </cell>
          <cell r="C44">
            <v>21728.484</v>
          </cell>
          <cell r="D44">
            <v>3</v>
          </cell>
          <cell r="F44">
            <v>134.482</v>
          </cell>
          <cell r="H44">
            <v>12219.7165</v>
          </cell>
          <cell r="L44">
            <v>1846.296</v>
          </cell>
        </row>
        <row r="45">
          <cell r="A45" t="str">
            <v>T-K</v>
          </cell>
          <cell r="B45" t="str">
            <v>T-K - RAMIREZ OLVERA CARLOS OMAR</v>
          </cell>
          <cell r="C45">
            <v>7425.9279999999999</v>
          </cell>
          <cell r="D45">
            <v>2</v>
          </cell>
          <cell r="E45">
            <v>0</v>
          </cell>
          <cell r="F45">
            <v>0</v>
          </cell>
          <cell r="G45">
            <v>0</v>
          </cell>
          <cell r="H45">
            <v>22056.769999999997</v>
          </cell>
          <cell r="J45">
            <v>527.77800000000002</v>
          </cell>
          <cell r="K45">
            <v>0</v>
          </cell>
          <cell r="L45">
            <v>0</v>
          </cell>
        </row>
        <row r="46">
          <cell r="A46" t="str">
            <v>T-L</v>
          </cell>
          <cell r="B46" t="str">
            <v>T-L - HERNANDEZ GONZALEZ JORGE ALBERTO</v>
          </cell>
          <cell r="C46">
            <v>65672.644700000004</v>
          </cell>
          <cell r="D46">
            <v>6</v>
          </cell>
          <cell r="E46">
            <v>537.03989999999999</v>
          </cell>
          <cell r="F46">
            <v>40114.807999999997</v>
          </cell>
          <cell r="H46">
            <v>39139.143800000005</v>
          </cell>
          <cell r="I46">
            <v>0</v>
          </cell>
          <cell r="J46">
            <v>6592.59</v>
          </cell>
          <cell r="L46">
            <v>3613.8890000000001</v>
          </cell>
        </row>
        <row r="47">
          <cell r="A47" t="str">
            <v>T-M</v>
          </cell>
          <cell r="B47" t="str">
            <v>T-M - ALONSO LOPEZ JOSE</v>
          </cell>
          <cell r="C47">
            <v>5591.6670000000004</v>
          </cell>
          <cell r="D47">
            <v>3</v>
          </cell>
          <cell r="F47">
            <v>0</v>
          </cell>
          <cell r="H47">
            <v>1903.7177999999999</v>
          </cell>
          <cell r="I47">
            <v>1567.5929999999998</v>
          </cell>
          <cell r="L47">
            <v>0</v>
          </cell>
        </row>
        <row r="48">
          <cell r="A48" t="str">
            <v>T-N</v>
          </cell>
          <cell r="B48" t="str">
            <v>T-N - MATURINO RODRIGUEZ NOE SADDAM</v>
          </cell>
          <cell r="C48">
            <v>15312.293000000001</v>
          </cell>
          <cell r="D48">
            <v>3</v>
          </cell>
          <cell r="E48">
            <v>0</v>
          </cell>
          <cell r="F48">
            <v>1021.545</v>
          </cell>
          <cell r="G48">
            <v>0</v>
          </cell>
          <cell r="H48">
            <v>5414.82</v>
          </cell>
          <cell r="I48">
            <v>0</v>
          </cell>
          <cell r="J48">
            <v>2887.9639999999999</v>
          </cell>
          <cell r="K48">
            <v>892.59399999999994</v>
          </cell>
          <cell r="L48">
            <v>2975</v>
          </cell>
        </row>
        <row r="49">
          <cell r="A49" t="str">
            <v>T-O</v>
          </cell>
          <cell r="B49" t="str">
            <v>T-O - HERNANDEZ PUENTES JOSE ALLAN</v>
          </cell>
          <cell r="C49">
            <v>4702.155999999999</v>
          </cell>
          <cell r="D49">
            <v>2</v>
          </cell>
          <cell r="E49">
            <v>294.44400000000002</v>
          </cell>
          <cell r="F49">
            <v>138.88800000000001</v>
          </cell>
          <cell r="G49">
            <v>1382.444</v>
          </cell>
          <cell r="H49">
            <v>4388.6680000000006</v>
          </cell>
          <cell r="I49">
            <v>344.98699999999997</v>
          </cell>
          <cell r="J49">
            <v>550.00199999999995</v>
          </cell>
          <cell r="L49">
            <v>136.11099999999999</v>
          </cell>
        </row>
        <row r="50">
          <cell r="A50" t="str">
            <v>T-P</v>
          </cell>
          <cell r="B50" t="str">
            <v>T-P - RAMIREZ VARELA LUIS RENE</v>
          </cell>
          <cell r="C50">
            <v>3856.5907000000007</v>
          </cell>
          <cell r="D50">
            <v>2</v>
          </cell>
          <cell r="E50">
            <v>-1459.2503000000002</v>
          </cell>
          <cell r="F50">
            <v>1718.518</v>
          </cell>
          <cell r="G50">
            <v>0</v>
          </cell>
          <cell r="H50">
            <v>3284.26</v>
          </cell>
          <cell r="J50">
            <v>1372.222</v>
          </cell>
          <cell r="K50">
            <v>-131.477</v>
          </cell>
          <cell r="L50">
            <v>2325.9250000000002</v>
          </cell>
        </row>
        <row r="51">
          <cell r="A51" t="str">
            <v>T-Q</v>
          </cell>
          <cell r="B51" t="str">
            <v>T-Q - ACEVEDO VILLARREAL DIEGO ISMAEL</v>
          </cell>
          <cell r="C51">
            <v>27681.879799999999</v>
          </cell>
          <cell r="D51">
            <v>6</v>
          </cell>
          <cell r="E51">
            <v>861.11099999999999</v>
          </cell>
          <cell r="F51">
            <v>4.629800000000003</v>
          </cell>
          <cell r="G51">
            <v>0</v>
          </cell>
          <cell r="H51">
            <v>18822.414999999997</v>
          </cell>
          <cell r="I51">
            <v>1958.3319999999999</v>
          </cell>
          <cell r="J51">
            <v>797.22299999999996</v>
          </cell>
          <cell r="K51">
            <v>1581.481</v>
          </cell>
          <cell r="L51">
            <v>0</v>
          </cell>
        </row>
        <row r="52">
          <cell r="A52" t="str">
            <v>T-R</v>
          </cell>
          <cell r="B52" t="str">
            <v>T-R - CARRANZA MANCHA RAYMUNDO</v>
          </cell>
          <cell r="C52">
            <v>89452.758999999976</v>
          </cell>
          <cell r="D52">
            <v>8</v>
          </cell>
          <cell r="E52">
            <v>3996.2997999999998</v>
          </cell>
          <cell r="F52">
            <v>48656.512200000005</v>
          </cell>
          <cell r="G52">
            <v>2059.52</v>
          </cell>
          <cell r="H52">
            <v>39123.805000000015</v>
          </cell>
          <cell r="I52">
            <v>0</v>
          </cell>
          <cell r="J52">
            <v>5942.5929999999998</v>
          </cell>
          <cell r="K52">
            <v>4418.518</v>
          </cell>
          <cell r="L52">
            <v>1309.259</v>
          </cell>
        </row>
        <row r="53">
          <cell r="A53" t="str">
            <v>T-S</v>
          </cell>
          <cell r="B53" t="str">
            <v>T-S - DIAZ GARZA JUAN ARMANDO</v>
          </cell>
          <cell r="C53">
            <v>16946.296000000002</v>
          </cell>
          <cell r="D53">
            <v>5</v>
          </cell>
          <cell r="E53">
            <v>2737.0369999999998</v>
          </cell>
          <cell r="F53">
            <v>1600</v>
          </cell>
          <cell r="G53">
            <v>1771.0740000000001</v>
          </cell>
          <cell r="H53">
            <v>7603.1019999999999</v>
          </cell>
          <cell r="I53">
            <v>939.81500000000005</v>
          </cell>
          <cell r="J53">
            <v>4145.37</v>
          </cell>
          <cell r="K53">
            <v>0</v>
          </cell>
          <cell r="L53">
            <v>1337.037</v>
          </cell>
        </row>
        <row r="54">
          <cell r="A54" t="str">
            <v>T-T</v>
          </cell>
          <cell r="B54" t="str">
            <v>T-T - BURCIAGA RETANA JESUS CANDELARIO</v>
          </cell>
          <cell r="C54">
            <v>22266.546800000004</v>
          </cell>
          <cell r="D54">
            <v>5</v>
          </cell>
          <cell r="E54">
            <v>216.666</v>
          </cell>
          <cell r="F54">
            <v>2071.4940000000001</v>
          </cell>
          <cell r="G54">
            <v>699.06999999999994</v>
          </cell>
          <cell r="H54">
            <v>15122.328799999999</v>
          </cell>
          <cell r="J54">
            <v>3379.6319999999996</v>
          </cell>
          <cell r="K54">
            <v>3815.7440000000006</v>
          </cell>
          <cell r="L54">
            <v>833.33999999999992</v>
          </cell>
        </row>
        <row r="55">
          <cell r="A55" t="str">
            <v>T-U</v>
          </cell>
          <cell r="B55" t="str">
            <v>T-U - URIAS CARRILLO CARLOS ARNOLDO</v>
          </cell>
          <cell r="C55">
            <v>7564.8149999999987</v>
          </cell>
          <cell r="D55">
            <v>1</v>
          </cell>
          <cell r="E55">
            <v>0</v>
          </cell>
          <cell r="F55">
            <v>1298.1479999999999</v>
          </cell>
          <cell r="G55">
            <v>685.18499999999995</v>
          </cell>
          <cell r="H55">
            <v>1508.3330000000001</v>
          </cell>
          <cell r="I55">
            <v>939.81500000000005</v>
          </cell>
          <cell r="J55">
            <v>0</v>
          </cell>
          <cell r="K55">
            <v>0</v>
          </cell>
          <cell r="L55">
            <v>0</v>
          </cell>
        </row>
        <row r="56">
          <cell r="A56" t="str">
            <v>T-V</v>
          </cell>
          <cell r="B56" t="str">
            <v>T-V - AMADOR NUÑEZ ALAN URIEL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A57" t="str">
            <v>T-W</v>
          </cell>
          <cell r="B57" t="str">
            <v>T-W - TORRES REYES CARLOS ARTURO</v>
          </cell>
          <cell r="C57">
            <v>1486.1717000000001</v>
          </cell>
          <cell r="D57">
            <v>1</v>
          </cell>
          <cell r="E57">
            <v>0</v>
          </cell>
          <cell r="F57">
            <v>-444.8623</v>
          </cell>
          <cell r="G57">
            <v>0</v>
          </cell>
          <cell r="H57">
            <v>16725.228000000003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A58" t="str">
            <v>T-X</v>
          </cell>
          <cell r="B58" t="str">
            <v>T-X - HERNANDEZ MARTINEZ GABRIEL</v>
          </cell>
          <cell r="C58">
            <v>24610.022799999999</v>
          </cell>
          <cell r="D58">
            <v>2</v>
          </cell>
          <cell r="E58">
            <v>3920.3797999999997</v>
          </cell>
          <cell r="F58">
            <v>-386.08220000000006</v>
          </cell>
          <cell r="G58">
            <v>4533.12</v>
          </cell>
          <cell r="H58">
            <v>6808.3204999999998</v>
          </cell>
          <cell r="I58">
            <v>623.15</v>
          </cell>
          <cell r="J58">
            <v>13406.476000000001</v>
          </cell>
          <cell r="K58">
            <v>-123.1589</v>
          </cell>
          <cell r="L58">
            <v>2019.4648999999999</v>
          </cell>
        </row>
        <row r="59">
          <cell r="A59" t="str">
            <v>T-Y</v>
          </cell>
          <cell r="B59" t="str">
            <v>T-Y - RAMOS ROSALES JOSE LUIS</v>
          </cell>
          <cell r="C59">
            <v>25793.512999999992</v>
          </cell>
          <cell r="D59">
            <v>4</v>
          </cell>
          <cell r="E59">
            <v>98.147999999999996</v>
          </cell>
          <cell r="F59">
            <v>416.66399999999999</v>
          </cell>
          <cell r="G59">
            <v>0</v>
          </cell>
          <cell r="H59">
            <v>37018.071000000004</v>
          </cell>
          <cell r="I59">
            <v>0</v>
          </cell>
          <cell r="J59">
            <v>0</v>
          </cell>
          <cell r="L59">
            <v>1587.9630000000002</v>
          </cell>
        </row>
        <row r="60">
          <cell r="B60">
            <v>5541.6840000000002</v>
          </cell>
        </row>
        <row r="61">
          <cell r="B61">
            <v>1688449.3152999999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8"/>
  <sheetViews>
    <sheetView showGridLines="0" tabSelected="1" workbookViewId="0">
      <pane ySplit="1" topLeftCell="A2" activePane="bottomLeft" state="frozen"/>
      <selection pane="bottomLeft" activeCell="D11" sqref="D11"/>
    </sheetView>
  </sheetViews>
  <sheetFormatPr baseColWidth="10" defaultRowHeight="14.4" x14ac:dyDescent="0.3"/>
  <cols>
    <col min="1" max="1" width="7.5546875" bestFit="1" customWidth="1"/>
    <col min="2" max="2" width="29.109375" bestFit="1" customWidth="1"/>
    <col min="3" max="3" width="9.5546875" style="48" customWidth="1"/>
    <col min="4" max="5" width="9.6640625" customWidth="1"/>
    <col min="6" max="6" width="10" bestFit="1" customWidth="1"/>
    <col min="7" max="8" width="10.6640625" bestFit="1" customWidth="1"/>
    <col min="9" max="9" width="10.6640625" customWidth="1"/>
    <col min="10" max="11" width="12.109375" bestFit="1" customWidth="1"/>
    <col min="12" max="12" width="10" bestFit="1" customWidth="1"/>
    <col min="13" max="13" width="17.33203125" style="33" bestFit="1" customWidth="1"/>
    <col min="14" max="17" width="12.33203125" style="15" bestFit="1" customWidth="1"/>
    <col min="18" max="19" width="11.33203125" style="15" bestFit="1" customWidth="1"/>
    <col min="20" max="20" width="12.33203125" style="15" bestFit="1" customWidth="1"/>
    <col min="21" max="21" width="12" style="15" customWidth="1"/>
  </cols>
  <sheetData>
    <row r="1" spans="1:21" s="16" customFormat="1" ht="31.2" thickBot="1" x14ac:dyDescent="0.35">
      <c r="A1" s="17" t="s">
        <v>0</v>
      </c>
      <c r="B1" s="18" t="s">
        <v>1</v>
      </c>
      <c r="C1" s="43" t="s">
        <v>4</v>
      </c>
      <c r="D1" s="19" t="s">
        <v>5</v>
      </c>
      <c r="E1" s="52" t="s">
        <v>6</v>
      </c>
      <c r="F1" s="57" t="s">
        <v>7</v>
      </c>
      <c r="G1" s="53" t="s">
        <v>8</v>
      </c>
      <c r="H1" s="20" t="s">
        <v>9</v>
      </c>
      <c r="I1" s="20" t="s">
        <v>10</v>
      </c>
      <c r="J1" s="21" t="s">
        <v>11</v>
      </c>
      <c r="K1" s="21" t="s">
        <v>12</v>
      </c>
      <c r="L1" s="21" t="s">
        <v>2</v>
      </c>
      <c r="M1" s="28" t="s">
        <v>3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1" t="s">
        <v>18</v>
      </c>
      <c r="T1" s="21" t="s">
        <v>19</v>
      </c>
      <c r="U1" s="21" t="s">
        <v>20</v>
      </c>
    </row>
    <row r="2" spans="1:21" ht="15" thickBot="1" x14ac:dyDescent="0.35">
      <c r="A2" s="12">
        <v>1</v>
      </c>
      <c r="B2" s="1" t="s">
        <v>21</v>
      </c>
      <c r="C2" s="44" t="s">
        <v>22</v>
      </c>
      <c r="D2" s="49">
        <v>69647.877310833326</v>
      </c>
      <c r="E2" s="49">
        <f>VLOOKUP($C2,[1]Hoja1!$A:$L,3,0)</f>
        <v>2153.7040000000002</v>
      </c>
      <c r="F2" s="58">
        <v>50</v>
      </c>
      <c r="G2" s="54">
        <v>13.1</v>
      </c>
      <c r="H2" s="54">
        <f>VLOOKUP($C2,[1]Hoja1!$A:$L,4,0)</f>
        <v>1</v>
      </c>
      <c r="I2" s="5">
        <v>30</v>
      </c>
      <c r="J2" s="6">
        <v>4961.0655249999991</v>
      </c>
      <c r="K2" s="49">
        <v>0</v>
      </c>
      <c r="L2" s="4">
        <v>20</v>
      </c>
      <c r="M2" s="29" t="s">
        <v>87</v>
      </c>
      <c r="N2" s="49">
        <v>0</v>
      </c>
      <c r="O2" s="49">
        <v>0</v>
      </c>
      <c r="P2" s="49">
        <v>0</v>
      </c>
      <c r="Q2" s="49">
        <v>0</v>
      </c>
      <c r="R2" s="49">
        <v>0</v>
      </c>
      <c r="S2" s="49">
        <v>0</v>
      </c>
      <c r="T2" s="49">
        <v>0</v>
      </c>
      <c r="U2" s="49">
        <v>2153.7040000000002</v>
      </c>
    </row>
    <row r="3" spans="1:21" ht="15" thickBot="1" x14ac:dyDescent="0.35">
      <c r="A3" s="13">
        <v>1</v>
      </c>
      <c r="B3" s="2" t="s">
        <v>21</v>
      </c>
      <c r="C3" s="45" t="s">
        <v>23</v>
      </c>
      <c r="D3" s="49">
        <v>51337.049853333338</v>
      </c>
      <c r="E3" s="49">
        <f>VLOOKUP(C3,[1]Hoja1!$A:$L,3,0)</f>
        <v>346221.12720000016</v>
      </c>
      <c r="F3" s="58">
        <v>50</v>
      </c>
      <c r="G3" s="54">
        <v>14</v>
      </c>
      <c r="H3" s="54">
        <f>VLOOKUP($C3,[1]Hoja1!$A:$L,4,0)</f>
        <v>5</v>
      </c>
      <c r="I3" s="8">
        <v>30</v>
      </c>
      <c r="J3" s="6">
        <v>2500</v>
      </c>
      <c r="K3" s="49">
        <v>1009.26</v>
      </c>
      <c r="L3" s="7">
        <v>20</v>
      </c>
      <c r="M3" s="29" t="s">
        <v>87</v>
      </c>
      <c r="N3" s="49">
        <v>0</v>
      </c>
      <c r="O3" s="49">
        <v>303450.97019999998</v>
      </c>
      <c r="P3" s="49">
        <v>1706.482</v>
      </c>
      <c r="Q3" s="49">
        <v>94345.471999999994</v>
      </c>
      <c r="R3" s="49">
        <v>0</v>
      </c>
      <c r="S3" s="49">
        <v>6330.5560000000005</v>
      </c>
      <c r="T3" s="49">
        <v>1009.26</v>
      </c>
      <c r="U3" s="49">
        <v>0</v>
      </c>
    </row>
    <row r="4" spans="1:21" ht="15" thickBot="1" x14ac:dyDescent="0.35">
      <c r="A4" s="13">
        <v>1</v>
      </c>
      <c r="B4" s="2" t="s">
        <v>21</v>
      </c>
      <c r="C4" s="45" t="s">
        <v>24</v>
      </c>
      <c r="D4" s="49">
        <v>66689.08448000002</v>
      </c>
      <c r="E4" s="49">
        <f>VLOOKUP(C4,[1]Hoja1!$A:$L,3,0)</f>
        <v>36348.528900000005</v>
      </c>
      <c r="F4" s="58">
        <v>50</v>
      </c>
      <c r="G4" s="54">
        <v>13.1</v>
      </c>
      <c r="H4" s="54">
        <f>VLOOKUP($C4,[1]Hoja1!$A:$L,4,0)</f>
        <v>4</v>
      </c>
      <c r="I4" s="8">
        <v>30</v>
      </c>
      <c r="J4" s="6">
        <v>2500</v>
      </c>
      <c r="K4" s="49">
        <v>0</v>
      </c>
      <c r="L4" s="7">
        <v>20</v>
      </c>
      <c r="M4" s="29" t="s">
        <v>87</v>
      </c>
      <c r="N4" s="49">
        <v>0</v>
      </c>
      <c r="O4" s="49">
        <v>9846.2808000000005</v>
      </c>
      <c r="P4" s="49">
        <v>0</v>
      </c>
      <c r="Q4" s="49">
        <v>43653.962500000016</v>
      </c>
      <c r="R4" s="49">
        <v>0</v>
      </c>
      <c r="S4" s="49">
        <v>0</v>
      </c>
      <c r="T4" s="49">
        <v>0</v>
      </c>
      <c r="U4" s="49">
        <v>1700</v>
      </c>
    </row>
    <row r="5" spans="1:21" ht="15" thickBot="1" x14ac:dyDescent="0.35">
      <c r="A5" s="13">
        <v>1</v>
      </c>
      <c r="B5" s="2" t="s">
        <v>21</v>
      </c>
      <c r="C5" s="45" t="s">
        <v>25</v>
      </c>
      <c r="D5" s="49">
        <v>65092.065930000004</v>
      </c>
      <c r="E5" s="49">
        <f>VLOOKUP(C5,[1]Hoja1!$A:$L,3,0)</f>
        <v>35310.551000000014</v>
      </c>
      <c r="F5" s="58">
        <v>50</v>
      </c>
      <c r="G5" s="54">
        <v>13.1</v>
      </c>
      <c r="H5" s="54">
        <f>VLOOKUP($C5,[1]Hoja1!$A:$L,4,0)</f>
        <v>6</v>
      </c>
      <c r="I5" s="8">
        <v>30</v>
      </c>
      <c r="J5" s="6">
        <v>2500</v>
      </c>
      <c r="K5" s="49">
        <v>0</v>
      </c>
      <c r="L5" s="7">
        <v>20</v>
      </c>
      <c r="M5" s="29" t="s">
        <v>87</v>
      </c>
      <c r="N5" s="49">
        <v>5917.5940000000001</v>
      </c>
      <c r="O5" s="49">
        <v>4519.9549999999999</v>
      </c>
      <c r="P5" s="49">
        <v>1979.63</v>
      </c>
      <c r="Q5" s="49">
        <v>30746.972000000002</v>
      </c>
      <c r="R5" s="49">
        <v>0</v>
      </c>
      <c r="S5" s="49">
        <v>2359.261</v>
      </c>
      <c r="T5" s="49">
        <v>0</v>
      </c>
      <c r="U5" s="49">
        <v>421.29999999999995</v>
      </c>
    </row>
    <row r="6" spans="1:21" ht="15" thickBot="1" x14ac:dyDescent="0.35">
      <c r="A6" s="13">
        <v>1</v>
      </c>
      <c r="B6" s="2" t="s">
        <v>21</v>
      </c>
      <c r="C6" s="45" t="s">
        <v>26</v>
      </c>
      <c r="D6" s="49">
        <v>63386.003382499999</v>
      </c>
      <c r="E6" s="49">
        <f>VLOOKUP(C6,[1]Hoja1!$A:$L,3,0)</f>
        <v>10443.912899999999</v>
      </c>
      <c r="F6" s="58">
        <v>50</v>
      </c>
      <c r="G6" s="54">
        <v>12.5</v>
      </c>
      <c r="H6" s="54">
        <f>VLOOKUP($C6,[1]Hoja1!$A:$L,4,0)</f>
        <v>2</v>
      </c>
      <c r="I6" s="8">
        <v>30</v>
      </c>
      <c r="J6" s="6">
        <v>2500</v>
      </c>
      <c r="K6" s="49">
        <v>-18.518999999999998</v>
      </c>
      <c r="L6" s="7">
        <v>20</v>
      </c>
      <c r="M6" s="29" t="s">
        <v>87</v>
      </c>
      <c r="N6" s="49">
        <v>1960.1898999999999</v>
      </c>
      <c r="O6" s="49">
        <v>-405.16899999999998</v>
      </c>
      <c r="P6" s="49">
        <v>0</v>
      </c>
      <c r="Q6" s="49">
        <v>15757.481000000002</v>
      </c>
      <c r="R6" s="49">
        <v>0</v>
      </c>
      <c r="S6" s="49">
        <v>6437.0379999999996</v>
      </c>
      <c r="T6" s="49">
        <v>-18.518999999999998</v>
      </c>
      <c r="U6" s="49">
        <v>0</v>
      </c>
    </row>
    <row r="7" spans="1:21" ht="15" thickBot="1" x14ac:dyDescent="0.35">
      <c r="A7" s="13">
        <v>1</v>
      </c>
      <c r="B7" s="2" t="s">
        <v>21</v>
      </c>
      <c r="C7" s="45" t="s">
        <v>27</v>
      </c>
      <c r="D7" s="49">
        <v>27000</v>
      </c>
      <c r="E7" s="49">
        <f>VLOOKUP(C7,[1]Hoja1!$A:$L,3,0)</f>
        <v>10816.509000000002</v>
      </c>
      <c r="F7" s="58">
        <v>50</v>
      </c>
      <c r="G7" s="54">
        <v>12.5</v>
      </c>
      <c r="H7" s="54">
        <f>VLOOKUP($C7,[1]Hoja1!$A:$L,4,0)</f>
        <v>3</v>
      </c>
      <c r="I7" s="8">
        <v>30</v>
      </c>
      <c r="J7" s="6">
        <v>2500</v>
      </c>
      <c r="K7" s="49">
        <v>0</v>
      </c>
      <c r="L7" s="7">
        <v>20</v>
      </c>
      <c r="M7" s="29" t="s">
        <v>87</v>
      </c>
      <c r="N7" s="49">
        <v>0</v>
      </c>
      <c r="O7" s="49">
        <v>936.202</v>
      </c>
      <c r="P7" s="49">
        <v>0</v>
      </c>
      <c r="Q7" s="49">
        <v>5751.5969999999998</v>
      </c>
      <c r="R7" s="49">
        <v>0</v>
      </c>
      <c r="S7" s="49">
        <v>4021.3020000000001</v>
      </c>
      <c r="T7" s="49">
        <v>0</v>
      </c>
      <c r="U7" s="49">
        <v>0</v>
      </c>
    </row>
    <row r="8" spans="1:21" ht="15" thickBot="1" x14ac:dyDescent="0.35">
      <c r="A8" s="13">
        <v>1</v>
      </c>
      <c r="B8" s="2" t="s">
        <v>21</v>
      </c>
      <c r="C8" s="45" t="s">
        <v>28</v>
      </c>
      <c r="D8" s="49">
        <v>27000</v>
      </c>
      <c r="E8" s="49">
        <f>VLOOKUP(C8,[1]Hoja1!$A:$L,3,0)</f>
        <v>349.99900000000002</v>
      </c>
      <c r="F8" s="58">
        <v>50</v>
      </c>
      <c r="G8" s="54">
        <v>12.5</v>
      </c>
      <c r="H8" s="54">
        <f>VLOOKUP($C8,[1]Hoja1!$A:$L,4,0)</f>
        <v>1</v>
      </c>
      <c r="I8" s="8">
        <v>30</v>
      </c>
      <c r="J8" s="6">
        <v>2500</v>
      </c>
      <c r="K8" s="49">
        <v>0</v>
      </c>
      <c r="L8" s="7">
        <v>20</v>
      </c>
      <c r="M8" s="29" t="s">
        <v>87</v>
      </c>
      <c r="N8" s="49">
        <v>0</v>
      </c>
      <c r="O8" s="49">
        <v>288.88800000000003</v>
      </c>
      <c r="P8" s="49">
        <v>0</v>
      </c>
      <c r="Q8" s="49">
        <v>61.110999999999997</v>
      </c>
      <c r="R8" s="49">
        <v>0</v>
      </c>
      <c r="S8" s="49">
        <v>0</v>
      </c>
      <c r="T8" s="49">
        <v>0</v>
      </c>
      <c r="U8" s="49">
        <v>0</v>
      </c>
    </row>
    <row r="9" spans="1:21" ht="15" thickBot="1" x14ac:dyDescent="0.35">
      <c r="A9" s="13">
        <v>1</v>
      </c>
      <c r="B9" s="2" t="s">
        <v>21</v>
      </c>
      <c r="C9" s="45" t="s">
        <v>29</v>
      </c>
      <c r="D9" s="49">
        <v>44339.613490000003</v>
      </c>
      <c r="E9" s="49">
        <f>VLOOKUP(C9,[1]Hoja1!$A:$L,3,0)</f>
        <v>7056.4841000000015</v>
      </c>
      <c r="F9" s="58">
        <v>50</v>
      </c>
      <c r="G9" s="54">
        <v>12.5</v>
      </c>
      <c r="H9" s="54">
        <f>VLOOKUP($C9,[1]Hoja1!$A:$L,4,0)</f>
        <v>4</v>
      </c>
      <c r="I9" s="8">
        <v>30</v>
      </c>
      <c r="J9" s="6">
        <v>2500</v>
      </c>
      <c r="K9" s="49">
        <v>0</v>
      </c>
      <c r="L9" s="7">
        <v>20</v>
      </c>
      <c r="M9" s="29" t="s">
        <v>87</v>
      </c>
      <c r="N9" s="49">
        <v>2375.924</v>
      </c>
      <c r="O9" s="49">
        <v>328.70809999999994</v>
      </c>
      <c r="P9" s="49">
        <v>0</v>
      </c>
      <c r="Q9" s="49">
        <v>14477.05</v>
      </c>
      <c r="R9" s="49">
        <v>0</v>
      </c>
      <c r="S9" s="49">
        <v>3888.8889999999997</v>
      </c>
      <c r="T9" s="49">
        <v>0</v>
      </c>
      <c r="U9" s="49">
        <v>0</v>
      </c>
    </row>
    <row r="10" spans="1:21" ht="15" thickBot="1" x14ac:dyDescent="0.35">
      <c r="A10" s="13">
        <v>1</v>
      </c>
      <c r="B10" s="2" t="s">
        <v>21</v>
      </c>
      <c r="C10" s="45" t="s">
        <v>30</v>
      </c>
      <c r="D10" s="49">
        <v>31794.178399999997</v>
      </c>
      <c r="E10" s="49">
        <f>VLOOKUP(C10,[1]Hoja1!$A:$L,3,0)</f>
        <v>2731.0698999999995</v>
      </c>
      <c r="F10" s="58">
        <v>50</v>
      </c>
      <c r="G10" s="54">
        <v>12.5</v>
      </c>
      <c r="H10" s="54">
        <f>VLOOKUP($C10,[1]Hoja1!$A:$L,4,0)</f>
        <v>3</v>
      </c>
      <c r="I10" s="8">
        <v>30</v>
      </c>
      <c r="J10" s="6">
        <v>2500</v>
      </c>
      <c r="K10" s="49">
        <v>-990.74810000000002</v>
      </c>
      <c r="L10" s="7">
        <v>20</v>
      </c>
      <c r="M10" s="29" t="s">
        <v>87</v>
      </c>
      <c r="N10" s="49">
        <v>0</v>
      </c>
      <c r="O10" s="49">
        <v>268.964</v>
      </c>
      <c r="P10" s="49">
        <v>0</v>
      </c>
      <c r="Q10" s="49">
        <v>5292.110999999999</v>
      </c>
      <c r="R10" s="49">
        <v>0</v>
      </c>
      <c r="S10" s="49">
        <v>158.334</v>
      </c>
      <c r="T10" s="49">
        <v>-990.74810000000002</v>
      </c>
      <c r="U10" s="49">
        <v>0</v>
      </c>
    </row>
    <row r="11" spans="1:21" ht="15" thickBot="1" x14ac:dyDescent="0.35">
      <c r="A11" s="13">
        <v>1</v>
      </c>
      <c r="B11" s="2" t="s">
        <v>21</v>
      </c>
      <c r="C11" s="45" t="s">
        <v>31</v>
      </c>
      <c r="D11" s="49">
        <v>46818.15585166667</v>
      </c>
      <c r="E11" s="49">
        <f>VLOOKUP(C11,[1]Hoja1!$A:$L,3,0)</f>
        <v>454.63</v>
      </c>
      <c r="F11" s="58">
        <v>50</v>
      </c>
      <c r="G11" s="54">
        <v>12.5</v>
      </c>
      <c r="H11" s="54">
        <f>VLOOKUP($C11,[1]Hoja1!$A:$L,4,0)</f>
        <v>1</v>
      </c>
      <c r="I11" s="8">
        <v>30</v>
      </c>
      <c r="J11" s="6">
        <v>3978.8345675</v>
      </c>
      <c r="K11" s="49">
        <v>0</v>
      </c>
      <c r="L11" s="7">
        <v>20</v>
      </c>
      <c r="M11" s="29" t="s">
        <v>87</v>
      </c>
      <c r="N11" s="49">
        <v>0</v>
      </c>
      <c r="O11" s="49">
        <v>0</v>
      </c>
      <c r="P11" s="49">
        <v>0</v>
      </c>
      <c r="Q11" s="49">
        <v>5403.6329999999998</v>
      </c>
      <c r="R11" s="49">
        <v>0</v>
      </c>
      <c r="S11" s="49">
        <v>0</v>
      </c>
      <c r="T11" s="49">
        <v>0</v>
      </c>
      <c r="U11" s="49">
        <v>0</v>
      </c>
    </row>
    <row r="12" spans="1:21" ht="15" thickBot="1" x14ac:dyDescent="0.35">
      <c r="A12" s="13">
        <v>1</v>
      </c>
      <c r="B12" s="2" t="s">
        <v>21</v>
      </c>
      <c r="C12" s="45" t="s">
        <v>32</v>
      </c>
      <c r="D12" s="49">
        <v>31155.295024999999</v>
      </c>
      <c r="E12" s="49">
        <f>VLOOKUP(C12,[1]Hoja1!$A:$L,3,0)</f>
        <v>4640.0649000000003</v>
      </c>
      <c r="F12" s="58">
        <v>50</v>
      </c>
      <c r="G12" s="54">
        <v>12.5</v>
      </c>
      <c r="H12" s="54">
        <f>VLOOKUP($C12,[1]Hoja1!$A:$L,4,0)</f>
        <v>2</v>
      </c>
      <c r="I12" s="8">
        <v>30</v>
      </c>
      <c r="J12" s="6">
        <v>2500</v>
      </c>
      <c r="K12" s="49">
        <v>1009.26</v>
      </c>
      <c r="L12" s="7">
        <v>20</v>
      </c>
      <c r="M12" s="29" t="s">
        <v>87</v>
      </c>
      <c r="N12" s="49">
        <v>0</v>
      </c>
      <c r="O12" s="49">
        <v>0</v>
      </c>
      <c r="P12" s="49">
        <v>0</v>
      </c>
      <c r="Q12" s="49">
        <v>1250.2539999999999</v>
      </c>
      <c r="R12" s="49">
        <v>0</v>
      </c>
      <c r="S12" s="49">
        <v>0</v>
      </c>
      <c r="T12" s="49">
        <v>1009.26</v>
      </c>
      <c r="U12" s="49">
        <v>2984.2548999999999</v>
      </c>
    </row>
    <row r="13" spans="1:21" ht="15" thickBot="1" x14ac:dyDescent="0.35">
      <c r="A13" s="13">
        <v>1</v>
      </c>
      <c r="B13" s="2" t="s">
        <v>21</v>
      </c>
      <c r="C13" s="45" t="s">
        <v>33</v>
      </c>
      <c r="D13" s="49">
        <v>154323.10048500003</v>
      </c>
      <c r="E13" s="49">
        <f>VLOOKUP(C13,[1]Hoja1!$A:$L,3,0)</f>
        <v>0</v>
      </c>
      <c r="F13" s="58">
        <v>50</v>
      </c>
      <c r="G13" s="54">
        <v>20.625</v>
      </c>
      <c r="H13" s="54">
        <f>VLOOKUP($C13,[1]Hoja1!$A:$L,4,0)</f>
        <v>0</v>
      </c>
      <c r="I13" s="8">
        <v>30</v>
      </c>
      <c r="J13" s="6">
        <v>2500</v>
      </c>
      <c r="K13" s="49">
        <v>0</v>
      </c>
      <c r="L13" s="7">
        <v>20</v>
      </c>
      <c r="M13" s="29" t="s">
        <v>87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</row>
    <row r="14" spans="1:21" ht="15" thickBot="1" x14ac:dyDescent="0.35">
      <c r="A14" s="14">
        <v>1</v>
      </c>
      <c r="B14" s="3" t="s">
        <v>21</v>
      </c>
      <c r="C14" s="46" t="s">
        <v>34</v>
      </c>
      <c r="D14" s="50">
        <v>27000</v>
      </c>
      <c r="E14" s="50">
        <f>VLOOKUP(C14,[1]Hoja1!$A:$L,3,0)</f>
        <v>25793.512999999992</v>
      </c>
      <c r="F14" s="58">
        <v>50</v>
      </c>
      <c r="G14" s="55">
        <v>12.5</v>
      </c>
      <c r="H14" s="54">
        <f>VLOOKUP($C14,[1]Hoja1!$A:$L,4,0)</f>
        <v>4</v>
      </c>
      <c r="I14" s="11">
        <v>30</v>
      </c>
      <c r="J14" s="9">
        <v>2500</v>
      </c>
      <c r="K14" s="49">
        <v>0</v>
      </c>
      <c r="L14" s="10">
        <v>20</v>
      </c>
      <c r="M14" s="37" t="s">
        <v>87</v>
      </c>
      <c r="N14" s="49">
        <v>98.147999999999996</v>
      </c>
      <c r="O14" s="49">
        <v>416.66399999999999</v>
      </c>
      <c r="P14" s="49">
        <v>0</v>
      </c>
      <c r="Q14" s="49">
        <v>37018.071000000004</v>
      </c>
      <c r="R14" s="49">
        <v>0</v>
      </c>
      <c r="S14" s="49">
        <v>0</v>
      </c>
      <c r="T14" s="49">
        <v>0</v>
      </c>
      <c r="U14" s="49">
        <v>1587.9630000000002</v>
      </c>
    </row>
    <row r="15" spans="1:21" ht="15" thickBot="1" x14ac:dyDescent="0.35">
      <c r="A15" s="22">
        <v>1</v>
      </c>
      <c r="B15" s="23" t="s">
        <v>35</v>
      </c>
      <c r="C15" s="47" t="s">
        <v>36</v>
      </c>
      <c r="D15" s="51">
        <v>65186.19246583333</v>
      </c>
      <c r="E15" s="51">
        <f>VLOOKUP(C15,[1]Hoja1!$A:$L,3,0)</f>
        <v>13257.409000000001</v>
      </c>
      <c r="F15" s="58">
        <v>50</v>
      </c>
      <c r="G15" s="56">
        <v>12.5</v>
      </c>
      <c r="H15" s="54">
        <f>VLOOKUP($C15,[1]Hoja1!$A:$L,4,0)</f>
        <v>2</v>
      </c>
      <c r="I15" s="26">
        <v>30</v>
      </c>
      <c r="J15" s="24">
        <v>34125</v>
      </c>
      <c r="K15" s="49">
        <v>0</v>
      </c>
      <c r="L15" s="25">
        <v>20</v>
      </c>
      <c r="M15" s="36" t="s">
        <v>84</v>
      </c>
      <c r="N15" s="49">
        <v>0</v>
      </c>
      <c r="O15" s="49">
        <v>0</v>
      </c>
      <c r="P15" s="49">
        <v>0</v>
      </c>
      <c r="Q15" s="49">
        <v>2424.0749999999998</v>
      </c>
      <c r="R15" s="49">
        <v>0</v>
      </c>
      <c r="S15" s="49">
        <v>9349.0740000000023</v>
      </c>
      <c r="T15" s="49">
        <v>0</v>
      </c>
      <c r="U15" s="49">
        <v>3453.7049999999999</v>
      </c>
    </row>
    <row r="16" spans="1:21" ht="15" thickBot="1" x14ac:dyDescent="0.35">
      <c r="A16" s="13">
        <v>1</v>
      </c>
      <c r="B16" s="2" t="s">
        <v>35</v>
      </c>
      <c r="C16" s="45" t="s">
        <v>37</v>
      </c>
      <c r="D16" s="49">
        <v>27000</v>
      </c>
      <c r="E16" s="49">
        <f>VLOOKUP(C16,[1]Hoja1!$A:$L,3,0)</f>
        <v>2612.9639999999999</v>
      </c>
      <c r="F16" s="58">
        <v>50</v>
      </c>
      <c r="G16" s="54">
        <v>12.5</v>
      </c>
      <c r="H16" s="54">
        <f>VLOOKUP($C16,[1]Hoja1!$A:$L,4,0)</f>
        <v>3</v>
      </c>
      <c r="I16" s="8">
        <v>30</v>
      </c>
      <c r="J16" s="6">
        <v>3500</v>
      </c>
      <c r="K16" s="49">
        <v>0</v>
      </c>
      <c r="L16" s="7">
        <v>20</v>
      </c>
      <c r="M16" s="30" t="s">
        <v>84</v>
      </c>
      <c r="N16" s="49">
        <v>0</v>
      </c>
      <c r="O16" s="49">
        <v>0</v>
      </c>
      <c r="P16" s="49">
        <v>769.44500000000005</v>
      </c>
      <c r="Q16" s="49">
        <v>6379.0389999999989</v>
      </c>
      <c r="R16" s="49">
        <v>0</v>
      </c>
      <c r="S16" s="49">
        <v>0</v>
      </c>
      <c r="T16" s="49">
        <v>0</v>
      </c>
      <c r="U16" s="49">
        <v>0</v>
      </c>
    </row>
    <row r="17" spans="1:21" ht="15" thickBot="1" x14ac:dyDescent="0.35">
      <c r="A17" s="13">
        <v>1</v>
      </c>
      <c r="B17" s="2" t="s">
        <v>35</v>
      </c>
      <c r="C17" s="45" t="s">
        <v>38</v>
      </c>
      <c r="D17" s="49">
        <v>60107.17412333333</v>
      </c>
      <c r="E17" s="49">
        <f>VLOOKUP(C17,[1]Hoja1!$A:$L,3,0)</f>
        <v>36592.929700000001</v>
      </c>
      <c r="F17" s="58">
        <v>50</v>
      </c>
      <c r="G17" s="54">
        <v>13.925000000000001</v>
      </c>
      <c r="H17" s="54">
        <f>VLOOKUP($C17,[1]Hoja1!$A:$L,4,0)</f>
        <v>6</v>
      </c>
      <c r="I17" s="8">
        <v>30</v>
      </c>
      <c r="J17" s="6">
        <v>17802.251057499998</v>
      </c>
      <c r="K17" s="49">
        <v>1714.8075999999999</v>
      </c>
      <c r="L17" s="7">
        <v>20</v>
      </c>
      <c r="M17" s="30" t="s">
        <v>84</v>
      </c>
      <c r="N17" s="49">
        <v>1050</v>
      </c>
      <c r="O17" s="49">
        <v>1714.8075999999999</v>
      </c>
      <c r="P17" s="49">
        <v>-16.667999999999999</v>
      </c>
      <c r="Q17" s="49">
        <v>11991.320700000002</v>
      </c>
      <c r="R17" s="49">
        <v>578.70399999999995</v>
      </c>
      <c r="S17" s="49">
        <v>5787.0380000000005</v>
      </c>
      <c r="T17" s="49">
        <v>-49.070999999999998</v>
      </c>
      <c r="U17" s="49">
        <v>6661.1120000000001</v>
      </c>
    </row>
    <row r="18" spans="1:21" ht="15" thickBot="1" x14ac:dyDescent="0.35">
      <c r="A18" s="13">
        <v>1</v>
      </c>
      <c r="B18" s="2" t="s">
        <v>35</v>
      </c>
      <c r="C18" s="45" t="s">
        <v>39</v>
      </c>
      <c r="D18" s="49">
        <v>46908.001908333332</v>
      </c>
      <c r="E18" s="49">
        <f>VLOOKUP(C18,[1]Hoja1!$A:$L,3,0)</f>
        <v>3720.4969999999994</v>
      </c>
      <c r="F18" s="58">
        <v>50</v>
      </c>
      <c r="G18" s="54">
        <v>12.5</v>
      </c>
      <c r="H18" s="54">
        <f>VLOOKUP($C18,[1]Hoja1!$A:$L,4,0)</f>
        <v>3</v>
      </c>
      <c r="I18" s="8">
        <v>30</v>
      </c>
      <c r="J18" s="6">
        <v>3500</v>
      </c>
      <c r="K18" s="49">
        <v>0</v>
      </c>
      <c r="L18" s="7">
        <v>20</v>
      </c>
      <c r="M18" s="30" t="s">
        <v>84</v>
      </c>
      <c r="N18" s="49">
        <v>0</v>
      </c>
      <c r="O18" s="49">
        <v>0</v>
      </c>
      <c r="P18" s="49">
        <v>0</v>
      </c>
      <c r="Q18" s="49">
        <v>8425.1280000000006</v>
      </c>
      <c r="R18" s="49">
        <v>0</v>
      </c>
      <c r="S18" s="49">
        <v>1460.1849999999999</v>
      </c>
      <c r="T18" s="49">
        <v>543.51900000000001</v>
      </c>
      <c r="U18" s="49">
        <v>1275</v>
      </c>
    </row>
    <row r="19" spans="1:21" ht="15" thickBot="1" x14ac:dyDescent="0.35">
      <c r="A19" s="13">
        <v>1</v>
      </c>
      <c r="B19" s="2" t="s">
        <v>35</v>
      </c>
      <c r="C19" s="45" t="s">
        <v>40</v>
      </c>
      <c r="D19" s="49">
        <v>54052.109805</v>
      </c>
      <c r="E19" s="49">
        <f>VLOOKUP(C19,[1]Hoja1!$A:$L,3,0)</f>
        <v>42111.843999999997</v>
      </c>
      <c r="F19" s="58">
        <v>50</v>
      </c>
      <c r="G19" s="54">
        <v>13.875</v>
      </c>
      <c r="H19" s="54">
        <f>VLOOKUP($C19,[1]Hoja1!$A:$L,4,0)</f>
        <v>9</v>
      </c>
      <c r="I19" s="8">
        <v>30</v>
      </c>
      <c r="J19" s="6">
        <v>14431.453074999998</v>
      </c>
      <c r="K19" s="49">
        <v>2023.17</v>
      </c>
      <c r="L19" s="7">
        <v>20</v>
      </c>
      <c r="M19" s="30" t="s">
        <v>84</v>
      </c>
      <c r="N19" s="49">
        <v>9965.7585999999992</v>
      </c>
      <c r="O19" s="49">
        <v>2023.17</v>
      </c>
      <c r="P19" s="49">
        <v>898.15</v>
      </c>
      <c r="Q19" s="49">
        <v>53954.762099999949</v>
      </c>
      <c r="R19" s="49">
        <v>0</v>
      </c>
      <c r="S19" s="49">
        <v>16701.8403</v>
      </c>
      <c r="T19" s="49">
        <v>100</v>
      </c>
      <c r="U19" s="49">
        <v>425</v>
      </c>
    </row>
    <row r="20" spans="1:21" ht="15" thickBot="1" x14ac:dyDescent="0.35">
      <c r="A20" s="13">
        <v>1</v>
      </c>
      <c r="B20" s="2" t="s">
        <v>35</v>
      </c>
      <c r="C20" s="45" t="s">
        <v>41</v>
      </c>
      <c r="D20" s="49">
        <v>41565.432174166664</v>
      </c>
      <c r="E20" s="49">
        <f>VLOOKUP(C20,[1]Hoja1!$A:$L,3,0)</f>
        <v>39394.577000000005</v>
      </c>
      <c r="F20" s="58">
        <v>50</v>
      </c>
      <c r="G20" s="54">
        <v>12.5</v>
      </c>
      <c r="H20" s="54">
        <f>VLOOKUP($C20,[1]Hoja1!$A:$L,4,0)</f>
        <v>6</v>
      </c>
      <c r="I20" s="8">
        <v>30</v>
      </c>
      <c r="J20" s="6">
        <v>3500</v>
      </c>
      <c r="K20" s="49">
        <v>1540.741</v>
      </c>
      <c r="L20" s="7">
        <v>20</v>
      </c>
      <c r="M20" s="30" t="s">
        <v>84</v>
      </c>
      <c r="N20" s="49">
        <v>0</v>
      </c>
      <c r="O20" s="49">
        <v>1540.741</v>
      </c>
      <c r="P20" s="49">
        <v>4472.2199999999993</v>
      </c>
      <c r="Q20" s="49">
        <v>39583.179000000018</v>
      </c>
      <c r="R20" s="49">
        <v>4179.6309999999994</v>
      </c>
      <c r="S20" s="49">
        <v>4173.1480000000001</v>
      </c>
      <c r="T20" s="49">
        <v>1050</v>
      </c>
      <c r="U20" s="49">
        <v>5450.0020000000004</v>
      </c>
    </row>
    <row r="21" spans="1:21" ht="15" thickBot="1" x14ac:dyDescent="0.35">
      <c r="A21" s="13">
        <v>1</v>
      </c>
      <c r="B21" s="2" t="s">
        <v>35</v>
      </c>
      <c r="C21" s="45" t="s">
        <v>42</v>
      </c>
      <c r="D21" s="49">
        <v>43478.031641666668</v>
      </c>
      <c r="E21" s="49">
        <f>VLOOKUP(C21,[1]Hoja1!$A:$L,3,0)</f>
        <v>6776.8519999999999</v>
      </c>
      <c r="F21" s="58">
        <v>50</v>
      </c>
      <c r="G21" s="54">
        <v>12.5</v>
      </c>
      <c r="H21" s="54">
        <f>VLOOKUP($C21,[1]Hoja1!$A:$L,4,0)</f>
        <v>4</v>
      </c>
      <c r="I21" s="8">
        <v>30</v>
      </c>
      <c r="J21" s="6">
        <v>3500</v>
      </c>
      <c r="K21" s="49">
        <v>900</v>
      </c>
      <c r="L21" s="7">
        <v>20</v>
      </c>
      <c r="M21" s="30" t="s">
        <v>84</v>
      </c>
      <c r="N21" s="49">
        <v>0</v>
      </c>
      <c r="O21" s="49">
        <v>900</v>
      </c>
      <c r="P21" s="49">
        <v>0</v>
      </c>
      <c r="Q21" s="49">
        <v>678.70399999999995</v>
      </c>
      <c r="R21" s="49">
        <v>0</v>
      </c>
      <c r="S21" s="49">
        <v>612.03700000000003</v>
      </c>
      <c r="T21" s="49">
        <v>0</v>
      </c>
      <c r="U21" s="49">
        <v>5264.8150000000005</v>
      </c>
    </row>
    <row r="22" spans="1:21" ht="15" thickBot="1" x14ac:dyDescent="0.35">
      <c r="A22" s="13">
        <v>1</v>
      </c>
      <c r="B22" s="2" t="s">
        <v>35</v>
      </c>
      <c r="C22" s="45" t="s">
        <v>43</v>
      </c>
      <c r="D22" s="49">
        <v>103073.20876083332</v>
      </c>
      <c r="E22" s="49">
        <f>VLOOKUP(C22,[1]Hoja1!$A:$L,3,0)</f>
        <v>17013.898000000001</v>
      </c>
      <c r="F22" s="58">
        <v>50</v>
      </c>
      <c r="G22" s="54">
        <v>14.375</v>
      </c>
      <c r="H22" s="54">
        <f>VLOOKUP($C22,[1]Hoja1!$A:$L,4,0)</f>
        <v>4</v>
      </c>
      <c r="I22" s="8">
        <v>30</v>
      </c>
      <c r="J22" s="6">
        <v>35136.044384999994</v>
      </c>
      <c r="K22" s="49">
        <v>7319.4520000000002</v>
      </c>
      <c r="L22" s="7">
        <v>20</v>
      </c>
      <c r="M22" s="30" t="s">
        <v>84</v>
      </c>
      <c r="N22" s="49">
        <v>-1553.6941999999999</v>
      </c>
      <c r="O22" s="49">
        <v>7319.4520000000002</v>
      </c>
      <c r="P22" s="49">
        <v>0</v>
      </c>
      <c r="Q22" s="49">
        <v>8713.8870999999999</v>
      </c>
      <c r="R22" s="49">
        <v>0</v>
      </c>
      <c r="S22" s="49">
        <v>0</v>
      </c>
      <c r="T22" s="49">
        <v>1707.4000999999998</v>
      </c>
      <c r="U22" s="49">
        <v>850</v>
      </c>
    </row>
    <row r="23" spans="1:21" ht="15" thickBot="1" x14ac:dyDescent="0.35">
      <c r="A23" s="13">
        <v>1</v>
      </c>
      <c r="B23" s="2" t="s">
        <v>35</v>
      </c>
      <c r="C23" s="45" t="s">
        <v>44</v>
      </c>
      <c r="D23" s="49">
        <v>27000</v>
      </c>
      <c r="E23" s="49">
        <f>VLOOKUP(C23,[1]Hoja1!$A:$L,3,0)</f>
        <v>1792.5938999999998</v>
      </c>
      <c r="F23" s="58">
        <v>50</v>
      </c>
      <c r="G23" s="54">
        <v>12.5</v>
      </c>
      <c r="H23" s="54">
        <f>VLOOKUP($C23,[1]Hoja1!$A:$L,4,0)</f>
        <v>1</v>
      </c>
      <c r="I23" s="8">
        <v>30</v>
      </c>
      <c r="J23" s="6">
        <v>3500</v>
      </c>
      <c r="K23" s="49">
        <v>0</v>
      </c>
      <c r="L23" s="7">
        <v>20</v>
      </c>
      <c r="M23" s="30" t="s">
        <v>84</v>
      </c>
      <c r="N23" s="49">
        <v>0</v>
      </c>
      <c r="O23" s="49">
        <v>0</v>
      </c>
      <c r="P23" s="49">
        <v>0</v>
      </c>
      <c r="Q23" s="49">
        <v>-1884.26</v>
      </c>
      <c r="R23" s="49">
        <v>0</v>
      </c>
      <c r="S23" s="49">
        <v>1857.4079999999999</v>
      </c>
      <c r="T23" s="49">
        <v>0</v>
      </c>
      <c r="U23" s="49">
        <v>0</v>
      </c>
    </row>
    <row r="24" spans="1:21" ht="15" thickBot="1" x14ac:dyDescent="0.35">
      <c r="A24" s="13">
        <v>1</v>
      </c>
      <c r="B24" s="2" t="s">
        <v>35</v>
      </c>
      <c r="C24" s="45" t="s">
        <v>45</v>
      </c>
      <c r="D24" s="49">
        <v>27000</v>
      </c>
      <c r="E24" s="49">
        <f>VLOOKUP(C24,[1]Hoja1!$A:$L,3,0)</f>
        <v>22266.546800000004</v>
      </c>
      <c r="F24" s="58">
        <v>50</v>
      </c>
      <c r="G24" s="54">
        <v>12.95</v>
      </c>
      <c r="H24" s="54">
        <f>VLOOKUP($C24,[1]Hoja1!$A:$L,4,0)</f>
        <v>5</v>
      </c>
      <c r="I24" s="8">
        <v>30</v>
      </c>
      <c r="J24" s="6">
        <v>3500</v>
      </c>
      <c r="K24" s="49">
        <v>2071.4940000000001</v>
      </c>
      <c r="L24" s="7">
        <v>20</v>
      </c>
      <c r="M24" s="30" t="s">
        <v>84</v>
      </c>
      <c r="N24" s="49">
        <v>216.666</v>
      </c>
      <c r="O24" s="49">
        <v>2071.4940000000001</v>
      </c>
      <c r="P24" s="49">
        <v>699.06999999999994</v>
      </c>
      <c r="Q24" s="49">
        <v>15122.328799999999</v>
      </c>
      <c r="R24" s="49">
        <v>0</v>
      </c>
      <c r="S24" s="49">
        <v>3379.6319999999996</v>
      </c>
      <c r="T24" s="49">
        <v>3815.7440000000006</v>
      </c>
      <c r="U24" s="49">
        <v>833.33999999999992</v>
      </c>
    </row>
    <row r="25" spans="1:21" ht="15" thickBot="1" x14ac:dyDescent="0.35">
      <c r="A25" s="14">
        <v>1</v>
      </c>
      <c r="B25" s="3" t="s">
        <v>35</v>
      </c>
      <c r="C25" s="46" t="s">
        <v>46</v>
      </c>
      <c r="D25" s="50">
        <v>45809.538650000002</v>
      </c>
      <c r="E25" s="50">
        <f>VLOOKUP(C25,[1]Hoja1!$A:$L,3,0)</f>
        <v>7564.8149999999987</v>
      </c>
      <c r="F25" s="58">
        <v>50</v>
      </c>
      <c r="G25" s="55">
        <v>12.5</v>
      </c>
      <c r="H25" s="54">
        <f>VLOOKUP($C25,[1]Hoja1!$A:$L,4,0)</f>
        <v>1</v>
      </c>
      <c r="I25" s="11">
        <v>30</v>
      </c>
      <c r="J25" s="9">
        <v>14080.322750000001</v>
      </c>
      <c r="K25" s="49">
        <v>1298.1479999999999</v>
      </c>
      <c r="L25" s="10">
        <v>20</v>
      </c>
      <c r="M25" s="35" t="s">
        <v>84</v>
      </c>
      <c r="N25" s="49">
        <v>0</v>
      </c>
      <c r="O25" s="49">
        <v>1298.1479999999999</v>
      </c>
      <c r="P25" s="49">
        <v>685.18499999999995</v>
      </c>
      <c r="Q25" s="49">
        <v>1508.3330000000001</v>
      </c>
      <c r="R25" s="49">
        <v>939.81500000000005</v>
      </c>
      <c r="S25" s="49">
        <v>0</v>
      </c>
      <c r="T25" s="49">
        <v>0</v>
      </c>
      <c r="U25" s="49">
        <v>0</v>
      </c>
    </row>
    <row r="26" spans="1:21" ht="15" thickBot="1" x14ac:dyDescent="0.35">
      <c r="A26" s="22">
        <v>1</v>
      </c>
      <c r="B26" s="23" t="s">
        <v>47</v>
      </c>
      <c r="C26" s="47" t="s">
        <v>48</v>
      </c>
      <c r="D26" s="51">
        <v>40600.58749416667</v>
      </c>
      <c r="E26" s="51">
        <f>VLOOKUP(C26,[1]Hoja1!$A:$L,3,0)</f>
        <v>17160.145000000004</v>
      </c>
      <c r="F26" s="58">
        <v>50</v>
      </c>
      <c r="G26" s="56">
        <v>12.5</v>
      </c>
      <c r="H26" s="54">
        <f>VLOOKUP($C26,[1]Hoja1!$A:$L,4,0)</f>
        <v>4</v>
      </c>
      <c r="I26" s="26">
        <v>30</v>
      </c>
      <c r="J26" s="24">
        <v>2500</v>
      </c>
      <c r="K26" s="49">
        <v>1813.8889999999999</v>
      </c>
      <c r="L26" s="25">
        <v>20</v>
      </c>
      <c r="M26" s="34" t="s">
        <v>85</v>
      </c>
      <c r="N26" s="49">
        <v>726.85199999999998</v>
      </c>
      <c r="O26" s="49">
        <v>557.78</v>
      </c>
      <c r="P26" s="49">
        <v>1813.8889999999999</v>
      </c>
      <c r="Q26" s="49">
        <v>9448.4809999999998</v>
      </c>
      <c r="R26" s="49">
        <v>1775</v>
      </c>
      <c r="S26" s="49">
        <v>3368.518</v>
      </c>
      <c r="T26" s="49">
        <v>0</v>
      </c>
      <c r="U26" s="49">
        <v>1913.8889999999999</v>
      </c>
    </row>
    <row r="27" spans="1:21" ht="15" thickBot="1" x14ac:dyDescent="0.35">
      <c r="A27" s="13">
        <v>1</v>
      </c>
      <c r="B27" s="2" t="s">
        <v>47</v>
      </c>
      <c r="C27" s="45" t="s">
        <v>49</v>
      </c>
      <c r="D27" s="49">
        <v>29815.658458333335</v>
      </c>
      <c r="E27" s="49">
        <f>VLOOKUP(C27,[1]Hoja1!$A:$L,3,0)</f>
        <v>153948.70939999996</v>
      </c>
      <c r="F27" s="58">
        <v>50</v>
      </c>
      <c r="G27" s="54">
        <v>14.074999999999999</v>
      </c>
      <c r="H27" s="54">
        <f>VLOOKUP($C27,[1]Hoja1!$A:$L,4,0)</f>
        <v>4</v>
      </c>
      <c r="I27" s="8">
        <v>30</v>
      </c>
      <c r="J27" s="24">
        <v>2500</v>
      </c>
      <c r="K27" s="49">
        <v>89.814999999999998</v>
      </c>
      <c r="L27" s="7">
        <v>20</v>
      </c>
      <c r="M27" s="27" t="s">
        <v>85</v>
      </c>
      <c r="N27" s="49">
        <v>0</v>
      </c>
      <c r="O27" s="49">
        <v>40295.544400000006</v>
      </c>
      <c r="P27" s="49">
        <v>89.814999999999998</v>
      </c>
      <c r="Q27" s="49">
        <v>183227.78299999997</v>
      </c>
      <c r="R27" s="49">
        <v>42.400999999999996</v>
      </c>
      <c r="S27" s="49">
        <v>31.481999999999999</v>
      </c>
      <c r="T27" s="49">
        <v>0</v>
      </c>
      <c r="U27" s="49">
        <v>788.89</v>
      </c>
    </row>
    <row r="28" spans="1:21" ht="15" thickBot="1" x14ac:dyDescent="0.35">
      <c r="A28" s="13">
        <v>1</v>
      </c>
      <c r="B28" s="2" t="s">
        <v>47</v>
      </c>
      <c r="C28" s="45" t="s">
        <v>50</v>
      </c>
      <c r="D28" s="49">
        <v>50644.557464166661</v>
      </c>
      <c r="E28" s="49">
        <f>VLOOKUP(C28,[1]Hoja1!$A:$L,3,0)</f>
        <v>4740.4230000000007</v>
      </c>
      <c r="F28" s="58">
        <v>50</v>
      </c>
      <c r="G28" s="54">
        <v>15.625</v>
      </c>
      <c r="H28" s="54">
        <f>VLOOKUP($C28,[1]Hoja1!$A:$L,4,0)</f>
        <v>2</v>
      </c>
      <c r="I28" s="8">
        <v>30</v>
      </c>
      <c r="J28" s="24">
        <v>2500</v>
      </c>
      <c r="K28" s="49">
        <v>0</v>
      </c>
      <c r="L28" s="7">
        <v>20</v>
      </c>
      <c r="M28" s="27" t="s">
        <v>85</v>
      </c>
      <c r="N28" s="49">
        <v>0</v>
      </c>
      <c r="O28" s="49">
        <v>0</v>
      </c>
      <c r="P28" s="49">
        <v>0</v>
      </c>
      <c r="Q28" s="49">
        <v>7295.5940000000019</v>
      </c>
      <c r="R28" s="49">
        <v>0</v>
      </c>
      <c r="S28" s="49">
        <v>1958.3330000000001</v>
      </c>
      <c r="T28" s="49">
        <v>0</v>
      </c>
      <c r="U28" s="49">
        <v>0</v>
      </c>
    </row>
    <row r="29" spans="1:21" ht="15" thickBot="1" x14ac:dyDescent="0.35">
      <c r="A29" s="13">
        <v>1</v>
      </c>
      <c r="B29" s="2" t="s">
        <v>47</v>
      </c>
      <c r="C29" s="45" t="s">
        <v>51</v>
      </c>
      <c r="D29" s="49">
        <v>27000</v>
      </c>
      <c r="E29" s="49">
        <f>VLOOKUP(C29,[1]Hoja1!$A:$L,3,0)</f>
        <v>1592.3349999999996</v>
      </c>
      <c r="F29" s="58">
        <v>50</v>
      </c>
      <c r="G29" s="54">
        <v>12.5</v>
      </c>
      <c r="H29" s="54">
        <f>VLOOKUP($C29,[1]Hoja1!$A:$L,4,0)</f>
        <v>2</v>
      </c>
      <c r="I29" s="8">
        <v>30</v>
      </c>
      <c r="J29" s="24">
        <v>2500</v>
      </c>
      <c r="K29" s="49">
        <v>0</v>
      </c>
      <c r="L29" s="7">
        <v>20</v>
      </c>
      <c r="M29" s="27" t="s">
        <v>85</v>
      </c>
      <c r="N29" s="49">
        <v>0</v>
      </c>
      <c r="O29" s="49">
        <v>0</v>
      </c>
      <c r="P29" s="49">
        <v>0</v>
      </c>
      <c r="Q29" s="49">
        <v>3133.8150000000005</v>
      </c>
      <c r="R29" s="49">
        <v>0</v>
      </c>
      <c r="S29" s="49">
        <v>0</v>
      </c>
      <c r="T29" s="49">
        <v>0</v>
      </c>
      <c r="U29" s="49">
        <v>1263.8879999999999</v>
      </c>
    </row>
    <row r="30" spans="1:21" ht="15" thickBot="1" x14ac:dyDescent="0.35">
      <c r="A30" s="13">
        <v>1</v>
      </c>
      <c r="B30" s="2" t="s">
        <v>47</v>
      </c>
      <c r="C30" s="45" t="s">
        <v>52</v>
      </c>
      <c r="D30" s="49">
        <v>35775.81955</v>
      </c>
      <c r="E30" s="49">
        <f>VLOOKUP(C30,[1]Hoja1!$A:$L,3,0)</f>
        <v>70817.667999999991</v>
      </c>
      <c r="F30" s="58">
        <v>50</v>
      </c>
      <c r="G30" s="54">
        <v>12.5</v>
      </c>
      <c r="H30" s="54">
        <f>VLOOKUP($C30,[1]Hoja1!$A:$L,4,0)</f>
        <v>4</v>
      </c>
      <c r="I30" s="8">
        <v>30</v>
      </c>
      <c r="J30" s="24">
        <v>2500</v>
      </c>
      <c r="K30" s="49">
        <v>94.444000000000003</v>
      </c>
      <c r="L30" s="7">
        <v>20</v>
      </c>
      <c r="M30" s="27" t="s">
        <v>85</v>
      </c>
      <c r="N30" s="49">
        <v>1762.962</v>
      </c>
      <c r="O30" s="49">
        <v>17655.665000000005</v>
      </c>
      <c r="P30" s="49">
        <v>94.444000000000003</v>
      </c>
      <c r="Q30" s="49">
        <v>22407.725999999995</v>
      </c>
      <c r="R30" s="49">
        <v>118.32599999999999</v>
      </c>
      <c r="S30" s="49">
        <v>3046.3020000000001</v>
      </c>
      <c r="T30" s="49">
        <v>9907.4</v>
      </c>
      <c r="U30" s="49">
        <v>0</v>
      </c>
    </row>
    <row r="31" spans="1:21" ht="15" thickBot="1" x14ac:dyDescent="0.35">
      <c r="A31" s="13">
        <v>1</v>
      </c>
      <c r="B31" s="2" t="s">
        <v>47</v>
      </c>
      <c r="C31" s="45" t="s">
        <v>53</v>
      </c>
      <c r="D31" s="49">
        <v>102825.26585000004</v>
      </c>
      <c r="E31" s="49">
        <f>VLOOKUP(C31,[1]Hoja1!$A:$L,3,0)</f>
        <v>68131.68299999999</v>
      </c>
      <c r="F31" s="58">
        <v>50</v>
      </c>
      <c r="G31" s="54">
        <v>14.074999999999999</v>
      </c>
      <c r="H31" s="54">
        <f>VLOOKUP($C31,[1]Hoja1!$A:$L,4,0)</f>
        <v>6</v>
      </c>
      <c r="I31" s="8">
        <v>30</v>
      </c>
      <c r="J31" s="24">
        <v>2500</v>
      </c>
      <c r="K31" s="49">
        <v>141.66600000000017</v>
      </c>
      <c r="L31" s="7">
        <v>20</v>
      </c>
      <c r="M31" s="27" t="s">
        <v>85</v>
      </c>
      <c r="N31" s="49">
        <v>511.11</v>
      </c>
      <c r="O31" s="49">
        <v>14248.7842</v>
      </c>
      <c r="P31" s="49">
        <v>141.66600000000017</v>
      </c>
      <c r="Q31" s="49">
        <v>46218.313699999992</v>
      </c>
      <c r="R31" s="49">
        <v>0</v>
      </c>
      <c r="S31" s="49">
        <v>7919.4519999999993</v>
      </c>
      <c r="T31" s="49">
        <v>0</v>
      </c>
      <c r="U31" s="49">
        <v>3611.1300999999999</v>
      </c>
    </row>
    <row r="32" spans="1:21" ht="15" thickBot="1" x14ac:dyDescent="0.35">
      <c r="A32" s="13">
        <v>1</v>
      </c>
      <c r="B32" s="2" t="s">
        <v>47</v>
      </c>
      <c r="C32" s="45" t="s">
        <v>54</v>
      </c>
      <c r="D32" s="49">
        <v>36332.367260833336</v>
      </c>
      <c r="E32" s="49">
        <f>VLOOKUP(C32,[1]Hoja1!$A:$L,3,0)</f>
        <v>65672.644700000004</v>
      </c>
      <c r="F32" s="58">
        <v>50</v>
      </c>
      <c r="G32" s="54">
        <v>12.5</v>
      </c>
      <c r="H32" s="54">
        <f>VLOOKUP($C32,[1]Hoja1!$A:$L,4,0)</f>
        <v>6</v>
      </c>
      <c r="I32" s="8">
        <v>30</v>
      </c>
      <c r="J32" s="24">
        <v>2500</v>
      </c>
      <c r="K32" s="49">
        <v>0</v>
      </c>
      <c r="L32" s="7">
        <v>20</v>
      </c>
      <c r="M32" s="27" t="s">
        <v>85</v>
      </c>
      <c r="N32" s="49">
        <v>537.03989999999999</v>
      </c>
      <c r="O32" s="49">
        <v>40114.807999999997</v>
      </c>
      <c r="P32" s="49">
        <v>0</v>
      </c>
      <c r="Q32" s="49">
        <v>39139.143800000005</v>
      </c>
      <c r="R32" s="49">
        <v>0</v>
      </c>
      <c r="S32" s="49">
        <v>6592.59</v>
      </c>
      <c r="T32" s="49">
        <v>0</v>
      </c>
      <c r="U32" s="49">
        <v>3613.8890000000001</v>
      </c>
    </row>
    <row r="33" spans="1:21" ht="15" thickBot="1" x14ac:dyDescent="0.35">
      <c r="A33" s="13">
        <v>1</v>
      </c>
      <c r="B33" s="2" t="s">
        <v>47</v>
      </c>
      <c r="C33" s="45" t="s">
        <v>55</v>
      </c>
      <c r="D33" s="49">
        <v>31723.704774999998</v>
      </c>
      <c r="E33" s="49">
        <f>VLOOKUP(C33,[1]Hoja1!$A:$L,3,0)</f>
        <v>5591.6670000000004</v>
      </c>
      <c r="F33" s="58">
        <v>50</v>
      </c>
      <c r="G33" s="54">
        <v>12.5</v>
      </c>
      <c r="H33" s="54">
        <f>VLOOKUP($C33,[1]Hoja1!$A:$L,4,0)</f>
        <v>3</v>
      </c>
      <c r="I33" s="8">
        <v>30</v>
      </c>
      <c r="J33" s="24">
        <v>2500</v>
      </c>
      <c r="K33" s="49">
        <v>0</v>
      </c>
      <c r="L33" s="7">
        <v>20</v>
      </c>
      <c r="M33" s="27" t="s">
        <v>85</v>
      </c>
      <c r="N33" s="49">
        <v>0</v>
      </c>
      <c r="O33" s="49">
        <v>0</v>
      </c>
      <c r="P33" s="49">
        <v>0</v>
      </c>
      <c r="Q33" s="49">
        <v>1903.7177999999999</v>
      </c>
      <c r="R33" s="49">
        <v>1567.5929999999998</v>
      </c>
      <c r="S33" s="49">
        <v>0</v>
      </c>
      <c r="T33" s="49">
        <v>0</v>
      </c>
      <c r="U33" s="49">
        <v>0</v>
      </c>
    </row>
    <row r="34" spans="1:21" ht="15" thickBot="1" x14ac:dyDescent="0.35">
      <c r="A34" s="13">
        <v>1</v>
      </c>
      <c r="B34" s="2" t="s">
        <v>47</v>
      </c>
      <c r="C34" s="45" t="s">
        <v>56</v>
      </c>
      <c r="D34" s="49">
        <v>48257.384425000004</v>
      </c>
      <c r="E34" s="49">
        <f>VLOOKUP(C34,[1]Hoja1!$A:$L,3,0)</f>
        <v>27681.879799999999</v>
      </c>
      <c r="F34" s="58">
        <v>50</v>
      </c>
      <c r="G34" s="54">
        <v>13.275</v>
      </c>
      <c r="H34" s="54">
        <f>VLOOKUP($C34,[1]Hoja1!$A:$L,4,0)</f>
        <v>6</v>
      </c>
      <c r="I34" s="8">
        <v>30</v>
      </c>
      <c r="J34" s="24">
        <v>2500</v>
      </c>
      <c r="K34" s="49">
        <v>0</v>
      </c>
      <c r="L34" s="7">
        <v>20</v>
      </c>
      <c r="M34" s="27" t="s">
        <v>85</v>
      </c>
      <c r="N34" s="49">
        <v>861.11099999999999</v>
      </c>
      <c r="O34" s="49">
        <v>4.629800000000003</v>
      </c>
      <c r="P34" s="49">
        <v>0</v>
      </c>
      <c r="Q34" s="49">
        <v>18822.414999999997</v>
      </c>
      <c r="R34" s="49">
        <v>1958.3319999999999</v>
      </c>
      <c r="S34" s="49">
        <v>797.22299999999996</v>
      </c>
      <c r="T34" s="49">
        <v>1581.481</v>
      </c>
      <c r="U34" s="49">
        <v>0</v>
      </c>
    </row>
    <row r="35" spans="1:21" ht="15" thickBot="1" x14ac:dyDescent="0.35">
      <c r="A35" s="13">
        <v>1</v>
      </c>
      <c r="B35" s="2" t="s">
        <v>47</v>
      </c>
      <c r="C35" s="45" t="s">
        <v>57</v>
      </c>
      <c r="D35" s="49">
        <v>94894.894124999977</v>
      </c>
      <c r="E35" s="49">
        <f>VLOOKUP(C35,[1]Hoja1!$A:$L,3,0)</f>
        <v>89452.758999999976</v>
      </c>
      <c r="F35" s="58">
        <v>50</v>
      </c>
      <c r="G35" s="54">
        <v>12.5</v>
      </c>
      <c r="H35" s="54">
        <f>VLOOKUP($C35,[1]Hoja1!$A:$L,4,0)</f>
        <v>8</v>
      </c>
      <c r="I35" s="8">
        <v>30</v>
      </c>
      <c r="J35" s="24">
        <v>2500</v>
      </c>
      <c r="K35" s="49">
        <v>2059.52</v>
      </c>
      <c r="L35" s="7">
        <v>20</v>
      </c>
      <c r="M35" s="27" t="s">
        <v>85</v>
      </c>
      <c r="N35" s="49">
        <v>3996.2997999999998</v>
      </c>
      <c r="O35" s="49">
        <v>48656.512200000005</v>
      </c>
      <c r="P35" s="49">
        <v>2059.52</v>
      </c>
      <c r="Q35" s="49">
        <v>39123.805000000015</v>
      </c>
      <c r="R35" s="49">
        <v>0</v>
      </c>
      <c r="S35" s="49">
        <v>5942.5929999999998</v>
      </c>
      <c r="T35" s="49">
        <v>4418.518</v>
      </c>
      <c r="U35" s="49">
        <v>1309.259</v>
      </c>
    </row>
    <row r="36" spans="1:21" ht="15" thickBot="1" x14ac:dyDescent="0.35">
      <c r="A36" s="14">
        <v>1</v>
      </c>
      <c r="B36" s="3" t="s">
        <v>47</v>
      </c>
      <c r="C36" s="46" t="s">
        <v>58</v>
      </c>
      <c r="D36" s="50">
        <v>27000</v>
      </c>
      <c r="E36" s="50">
        <f>VLOOKUP(C36,[1]Hoja1!$A:$L,3,0)</f>
        <v>1486.1717000000001</v>
      </c>
      <c r="F36" s="58">
        <v>50</v>
      </c>
      <c r="G36" s="55">
        <v>12.5</v>
      </c>
      <c r="H36" s="54">
        <f>VLOOKUP($C36,[1]Hoja1!$A:$L,4,0)</f>
        <v>1</v>
      </c>
      <c r="I36" s="11">
        <v>30</v>
      </c>
      <c r="J36" s="9">
        <v>2500</v>
      </c>
      <c r="K36" s="49">
        <v>0</v>
      </c>
      <c r="L36" s="10">
        <v>20</v>
      </c>
      <c r="M36" s="39" t="s">
        <v>85</v>
      </c>
      <c r="N36" s="49">
        <v>0</v>
      </c>
      <c r="O36" s="49">
        <v>-444.8623</v>
      </c>
      <c r="P36" s="49">
        <v>0</v>
      </c>
      <c r="Q36" s="49">
        <v>16725.228000000003</v>
      </c>
      <c r="R36" s="49">
        <v>0</v>
      </c>
      <c r="S36" s="49">
        <v>0</v>
      </c>
      <c r="T36" s="49">
        <v>0</v>
      </c>
      <c r="U36" s="49">
        <v>0</v>
      </c>
    </row>
    <row r="37" spans="1:21" ht="15" thickBot="1" x14ac:dyDescent="0.35">
      <c r="A37" s="22">
        <v>1</v>
      </c>
      <c r="B37" s="23" t="s">
        <v>59</v>
      </c>
      <c r="C37" s="47" t="s">
        <v>60</v>
      </c>
      <c r="D37" s="51">
        <v>39597.679974999999</v>
      </c>
      <c r="E37" s="51">
        <f>VLOOKUP(C37,[1]Hoja1!$A:$L,3,0)</f>
        <v>6027.2080000000005</v>
      </c>
      <c r="F37" s="58">
        <v>50</v>
      </c>
      <c r="G37" s="56">
        <v>14.05</v>
      </c>
      <c r="H37" s="54">
        <f>VLOOKUP($C37,[1]Hoja1!$A:$L,4,0)</f>
        <v>3</v>
      </c>
      <c r="I37" s="26">
        <v>30</v>
      </c>
      <c r="J37" s="24">
        <v>2500</v>
      </c>
      <c r="K37" s="49">
        <v>0</v>
      </c>
      <c r="L37" s="25">
        <v>20</v>
      </c>
      <c r="M37" s="38" t="s">
        <v>86</v>
      </c>
      <c r="N37" s="49">
        <v>0</v>
      </c>
      <c r="O37" s="49">
        <v>2041.67</v>
      </c>
      <c r="P37" s="49">
        <v>0</v>
      </c>
      <c r="Q37" s="49">
        <v>1099.521</v>
      </c>
      <c r="R37" s="49">
        <v>0</v>
      </c>
      <c r="S37" s="49">
        <v>1078.7070000000001</v>
      </c>
      <c r="T37" s="49">
        <v>458.334</v>
      </c>
      <c r="U37" s="49">
        <v>0</v>
      </c>
    </row>
    <row r="38" spans="1:21" ht="15" thickBot="1" x14ac:dyDescent="0.35">
      <c r="A38" s="13">
        <v>1</v>
      </c>
      <c r="B38" s="2" t="s">
        <v>59</v>
      </c>
      <c r="C38" s="45" t="s">
        <v>61</v>
      </c>
      <c r="D38" s="49">
        <v>27000</v>
      </c>
      <c r="E38" s="49">
        <f>VLOOKUP(C38,[1]Hoja1!$A:$L,3,0)</f>
        <v>7767.7780000000002</v>
      </c>
      <c r="F38" s="58">
        <v>50</v>
      </c>
      <c r="G38" s="54">
        <v>12.5</v>
      </c>
      <c r="H38" s="54">
        <f>VLOOKUP($C38,[1]Hoja1!$A:$L,4,0)</f>
        <v>4</v>
      </c>
      <c r="I38" s="8">
        <v>30</v>
      </c>
      <c r="J38" s="24">
        <v>2500</v>
      </c>
      <c r="K38" s="49">
        <v>0</v>
      </c>
      <c r="L38" s="7">
        <v>20</v>
      </c>
      <c r="M38" s="31" t="s">
        <v>86</v>
      </c>
      <c r="N38" s="49">
        <v>0</v>
      </c>
      <c r="O38" s="49">
        <v>0</v>
      </c>
      <c r="P38" s="49">
        <v>0</v>
      </c>
      <c r="Q38" s="49">
        <v>8188.2938999999988</v>
      </c>
      <c r="R38" s="49">
        <v>578.70399999999995</v>
      </c>
      <c r="S38" s="49">
        <v>2643.518</v>
      </c>
      <c r="T38" s="49">
        <v>-411.11400000000003</v>
      </c>
      <c r="U38" s="49">
        <v>850</v>
      </c>
    </row>
    <row r="39" spans="1:21" ht="15" thickBot="1" x14ac:dyDescent="0.35">
      <c r="A39" s="13">
        <v>1</v>
      </c>
      <c r="B39" s="2" t="s">
        <v>59</v>
      </c>
      <c r="C39" s="45" t="s">
        <v>62</v>
      </c>
      <c r="D39" s="49">
        <v>67347.657800000015</v>
      </c>
      <c r="E39" s="49">
        <f>VLOOKUP(C39,[1]Hoja1!$A:$L,3,0)</f>
        <v>25776.635999999995</v>
      </c>
      <c r="F39" s="58">
        <v>50</v>
      </c>
      <c r="G39" s="54">
        <v>13.1</v>
      </c>
      <c r="H39" s="54">
        <f>VLOOKUP($C39,[1]Hoja1!$A:$L,4,0)</f>
        <v>7</v>
      </c>
      <c r="I39" s="8">
        <v>30</v>
      </c>
      <c r="J39" s="24">
        <v>2500</v>
      </c>
      <c r="K39" s="49">
        <v>0</v>
      </c>
      <c r="L39" s="7">
        <v>20</v>
      </c>
      <c r="M39" s="31" t="s">
        <v>86</v>
      </c>
      <c r="N39" s="49">
        <v>0</v>
      </c>
      <c r="O39" s="49">
        <v>1016.664</v>
      </c>
      <c r="P39" s="49">
        <v>0</v>
      </c>
      <c r="Q39" s="49">
        <v>37846.253999999972</v>
      </c>
      <c r="R39" s="49">
        <v>0</v>
      </c>
      <c r="S39" s="49">
        <v>0</v>
      </c>
      <c r="T39" s="49">
        <v>0</v>
      </c>
      <c r="U39" s="49">
        <v>2887.9639999999999</v>
      </c>
    </row>
    <row r="40" spans="1:21" ht="15" thickBot="1" x14ac:dyDescent="0.35">
      <c r="A40" s="13">
        <v>1</v>
      </c>
      <c r="B40" s="2" t="s">
        <v>59</v>
      </c>
      <c r="C40" s="45" t="s">
        <v>63</v>
      </c>
      <c r="D40" s="49">
        <v>60663.386975833324</v>
      </c>
      <c r="E40" s="49">
        <f>VLOOKUP(C40,[1]Hoja1!$A:$L,3,0)</f>
        <v>68213.198799999998</v>
      </c>
      <c r="F40" s="58">
        <v>50</v>
      </c>
      <c r="G40" s="54">
        <v>12.5</v>
      </c>
      <c r="H40" s="54">
        <f>VLOOKUP($C40,[1]Hoja1!$A:$L,4,0)</f>
        <v>2</v>
      </c>
      <c r="I40" s="8">
        <v>30</v>
      </c>
      <c r="J40" s="24">
        <v>2500</v>
      </c>
      <c r="K40" s="49">
        <v>6068.5326999999997</v>
      </c>
      <c r="L40" s="7">
        <v>20</v>
      </c>
      <c r="M40" s="31" t="s">
        <v>86</v>
      </c>
      <c r="N40" s="49">
        <v>6068.5326999999997</v>
      </c>
      <c r="O40" s="49">
        <v>30086.040000000005</v>
      </c>
      <c r="P40" s="49">
        <v>660.18999999999994</v>
      </c>
      <c r="Q40" s="49">
        <v>5793.2719999999999</v>
      </c>
      <c r="R40" s="49">
        <v>0</v>
      </c>
      <c r="S40" s="49">
        <v>9410.1820000000007</v>
      </c>
      <c r="T40" s="49">
        <v>7871.2961000000005</v>
      </c>
      <c r="U40" s="49">
        <v>4199.9980000000005</v>
      </c>
    </row>
    <row r="41" spans="1:21" ht="15" thickBot="1" x14ac:dyDescent="0.35">
      <c r="A41" s="13">
        <v>1</v>
      </c>
      <c r="B41" s="2" t="s">
        <v>59</v>
      </c>
      <c r="C41" s="45" t="s">
        <v>64</v>
      </c>
      <c r="D41" s="49">
        <v>137791.23071666667</v>
      </c>
      <c r="E41" s="49">
        <f>VLOOKUP(C41,[1]Hoja1!$A:$L,3,0)</f>
        <v>6567.7789999999995</v>
      </c>
      <c r="F41" s="58">
        <v>50</v>
      </c>
      <c r="G41" s="54">
        <v>12.5</v>
      </c>
      <c r="H41" s="54">
        <f>VLOOKUP($C41,[1]Hoja1!$A:$L,4,0)</f>
        <v>3</v>
      </c>
      <c r="I41" s="8">
        <v>30</v>
      </c>
      <c r="J41" s="24">
        <v>3343.2863750000001</v>
      </c>
      <c r="K41" s="49">
        <v>0</v>
      </c>
      <c r="L41" s="7">
        <v>20</v>
      </c>
      <c r="M41" s="31" t="s">
        <v>86</v>
      </c>
      <c r="N41" s="49">
        <v>0</v>
      </c>
      <c r="O41" s="49">
        <v>0</v>
      </c>
      <c r="P41" s="49">
        <v>1017.593</v>
      </c>
      <c r="Q41" s="49">
        <v>64937.450999999979</v>
      </c>
      <c r="R41" s="49">
        <v>0</v>
      </c>
      <c r="S41" s="49">
        <v>1405.556</v>
      </c>
      <c r="T41" s="49">
        <v>0</v>
      </c>
      <c r="U41" s="49">
        <v>0</v>
      </c>
    </row>
    <row r="42" spans="1:21" ht="15" thickBot="1" x14ac:dyDescent="0.35">
      <c r="A42" s="13">
        <v>1</v>
      </c>
      <c r="B42" s="2" t="s">
        <v>59</v>
      </c>
      <c r="C42" s="45" t="s">
        <v>65</v>
      </c>
      <c r="D42" s="49">
        <v>28532.301299999999</v>
      </c>
      <c r="E42" s="49">
        <f>VLOOKUP(C42,[1]Hoja1!$A:$L,3,0)</f>
        <v>4524.07</v>
      </c>
      <c r="F42" s="58">
        <v>50</v>
      </c>
      <c r="G42" s="54">
        <v>12.5</v>
      </c>
      <c r="H42" s="54">
        <f>VLOOKUP($C42,[1]Hoja1!$A:$L,4,0)</f>
        <v>2</v>
      </c>
      <c r="I42" s="8">
        <v>30</v>
      </c>
      <c r="J42" s="24">
        <v>2500</v>
      </c>
      <c r="K42" s="49">
        <v>0</v>
      </c>
      <c r="L42" s="7">
        <v>20</v>
      </c>
      <c r="M42" s="31" t="s">
        <v>86</v>
      </c>
      <c r="N42" s="49">
        <v>0</v>
      </c>
      <c r="O42" s="49">
        <v>0</v>
      </c>
      <c r="P42" s="49">
        <v>0</v>
      </c>
      <c r="Q42" s="49">
        <v>61284.565999999999</v>
      </c>
      <c r="R42" s="49">
        <v>0</v>
      </c>
      <c r="S42" s="49">
        <v>0</v>
      </c>
      <c r="T42" s="49">
        <v>0</v>
      </c>
      <c r="U42" s="49">
        <v>4524.07</v>
      </c>
    </row>
    <row r="43" spans="1:21" ht="15" thickBot="1" x14ac:dyDescent="0.35">
      <c r="A43" s="13">
        <v>1</v>
      </c>
      <c r="B43" s="2" t="s">
        <v>59</v>
      </c>
      <c r="C43" s="45" t="s">
        <v>66</v>
      </c>
      <c r="D43" s="49">
        <v>270750.37445499998</v>
      </c>
      <c r="E43" s="49">
        <f>VLOOKUP(C43,[1]Hoja1!$A:$L,3,0)</f>
        <v>189818.15170000002</v>
      </c>
      <c r="F43" s="58">
        <v>50</v>
      </c>
      <c r="G43" s="54">
        <v>22.175000000000001</v>
      </c>
      <c r="H43" s="54">
        <f>VLOOKUP($C43,[1]Hoja1!$A:$L,4,0)</f>
        <v>2</v>
      </c>
      <c r="I43" s="8">
        <v>30</v>
      </c>
      <c r="J43" s="24">
        <v>8106.3450650000004</v>
      </c>
      <c r="K43" s="49">
        <v>3463.8889999999997</v>
      </c>
      <c r="L43" s="7">
        <v>20</v>
      </c>
      <c r="M43" s="31" t="s">
        <v>86</v>
      </c>
      <c r="N43" s="49">
        <v>3463.8889999999997</v>
      </c>
      <c r="O43" s="49">
        <v>62607.731599999999</v>
      </c>
      <c r="P43" s="49">
        <v>28502.774999999998</v>
      </c>
      <c r="Q43" s="49">
        <v>71047.460099999997</v>
      </c>
      <c r="R43" s="49">
        <v>3855.558</v>
      </c>
      <c r="S43" s="49">
        <v>0</v>
      </c>
      <c r="T43" s="49">
        <v>9562.9619999999995</v>
      </c>
      <c r="U43" s="49">
        <v>0</v>
      </c>
    </row>
    <row r="44" spans="1:21" ht="15" thickBot="1" x14ac:dyDescent="0.35">
      <c r="A44" s="13">
        <v>1</v>
      </c>
      <c r="B44" s="2" t="s">
        <v>59</v>
      </c>
      <c r="C44" s="45" t="s">
        <v>67</v>
      </c>
      <c r="D44" s="49">
        <v>119786.101555</v>
      </c>
      <c r="E44" s="49">
        <f>VLOOKUP(C44,[1]Hoja1!$A:$L,3,0)</f>
        <v>9655.5568000000003</v>
      </c>
      <c r="F44" s="58">
        <v>50</v>
      </c>
      <c r="G44" s="54">
        <v>12.5</v>
      </c>
      <c r="H44" s="54">
        <f>VLOOKUP($C44,[1]Hoja1!$A:$L,4,0)</f>
        <v>3</v>
      </c>
      <c r="I44" s="8">
        <v>30</v>
      </c>
      <c r="J44" s="24">
        <v>2500</v>
      </c>
      <c r="K44" s="49">
        <v>410.18499999999995</v>
      </c>
      <c r="L44" s="7">
        <v>20</v>
      </c>
      <c r="M44" s="31" t="s">
        <v>86</v>
      </c>
      <c r="N44" s="49">
        <v>410.18499999999995</v>
      </c>
      <c r="O44" s="49">
        <v>7911.1117999999988</v>
      </c>
      <c r="P44" s="49">
        <v>0</v>
      </c>
      <c r="Q44" s="49">
        <v>17373.113999999998</v>
      </c>
      <c r="R44" s="49">
        <v>0</v>
      </c>
      <c r="S44" s="49">
        <v>0</v>
      </c>
      <c r="T44" s="49">
        <v>0</v>
      </c>
      <c r="U44" s="49">
        <v>425</v>
      </c>
    </row>
    <row r="45" spans="1:21" ht="15" thickBot="1" x14ac:dyDescent="0.35">
      <c r="A45" s="13">
        <v>1</v>
      </c>
      <c r="B45" s="2" t="s">
        <v>59</v>
      </c>
      <c r="C45" s="45" t="s">
        <v>68</v>
      </c>
      <c r="D45" s="49">
        <v>48828.959706666668</v>
      </c>
      <c r="E45" s="49">
        <f>VLOOKUP(C45,[1]Hoja1!$A:$L,3,0)</f>
        <v>7425.9279999999999</v>
      </c>
      <c r="F45" s="58">
        <v>50</v>
      </c>
      <c r="G45" s="54">
        <v>12.5</v>
      </c>
      <c r="H45" s="54">
        <f>VLOOKUP($C45,[1]Hoja1!$A:$L,4,0)</f>
        <v>2</v>
      </c>
      <c r="I45" s="8">
        <v>30</v>
      </c>
      <c r="J45" s="24">
        <v>4764.2621325000009</v>
      </c>
      <c r="K45" s="49">
        <v>0</v>
      </c>
      <c r="L45" s="7">
        <v>20</v>
      </c>
      <c r="M45" s="31" t="s">
        <v>86</v>
      </c>
      <c r="N45" s="49">
        <v>0</v>
      </c>
      <c r="O45" s="49">
        <v>0</v>
      </c>
      <c r="P45" s="49">
        <v>0</v>
      </c>
      <c r="Q45" s="49">
        <v>22056.769999999997</v>
      </c>
      <c r="R45" s="49">
        <v>0</v>
      </c>
      <c r="S45" s="49">
        <v>527.77800000000002</v>
      </c>
      <c r="T45" s="49">
        <v>0</v>
      </c>
      <c r="U45" s="49">
        <v>0</v>
      </c>
    </row>
    <row r="46" spans="1:21" ht="15" thickBot="1" x14ac:dyDescent="0.35">
      <c r="A46" s="14">
        <v>1</v>
      </c>
      <c r="B46" s="3" t="s">
        <v>59</v>
      </c>
      <c r="C46" s="46" t="s">
        <v>69</v>
      </c>
      <c r="D46" s="50">
        <v>125367.66144166666</v>
      </c>
      <c r="E46" s="50">
        <f>VLOOKUP(C46,[1]Hoja1!$A:$L,3,0)</f>
        <v>16946.296000000002</v>
      </c>
      <c r="F46" s="58">
        <v>50</v>
      </c>
      <c r="G46" s="55">
        <v>15.625</v>
      </c>
      <c r="H46" s="54">
        <f>VLOOKUP($C46,[1]Hoja1!$A:$L,4,0)</f>
        <v>5</v>
      </c>
      <c r="I46" s="11">
        <v>30</v>
      </c>
      <c r="J46" s="9">
        <v>2500</v>
      </c>
      <c r="K46" s="49">
        <v>2737.0369999999998</v>
      </c>
      <c r="L46" s="10">
        <v>20</v>
      </c>
      <c r="M46" s="41" t="s">
        <v>86</v>
      </c>
      <c r="N46" s="49">
        <v>2737.0369999999998</v>
      </c>
      <c r="O46" s="49">
        <v>1600</v>
      </c>
      <c r="P46" s="49">
        <v>1771.0740000000001</v>
      </c>
      <c r="Q46" s="49">
        <v>7603.1019999999999</v>
      </c>
      <c r="R46" s="49">
        <v>939.81500000000005</v>
      </c>
      <c r="S46" s="49">
        <v>4145.37</v>
      </c>
      <c r="T46" s="49">
        <v>0</v>
      </c>
      <c r="U46" s="49">
        <v>1337.037</v>
      </c>
    </row>
    <row r="47" spans="1:21" ht="15" thickBot="1" x14ac:dyDescent="0.35">
      <c r="A47" s="22">
        <v>1</v>
      </c>
      <c r="B47" s="23" t="s">
        <v>70</v>
      </c>
      <c r="C47" s="47" t="s">
        <v>71</v>
      </c>
      <c r="D47" s="51">
        <v>28359.751950000002</v>
      </c>
      <c r="E47" s="51">
        <f>VLOOKUP(C47,[1]Hoja1!$A:$L,3,0)</f>
        <v>13038.890999999998</v>
      </c>
      <c r="F47" s="58">
        <v>50</v>
      </c>
      <c r="G47" s="56">
        <v>12.5</v>
      </c>
      <c r="H47" s="54">
        <f>VLOOKUP($C47,[1]Hoja1!$A:$L,4,0)</f>
        <v>2</v>
      </c>
      <c r="I47" s="26">
        <v>30</v>
      </c>
      <c r="J47" s="24">
        <v>4500</v>
      </c>
      <c r="K47" s="49">
        <v>1398.1479999999999</v>
      </c>
      <c r="L47" s="25">
        <v>20</v>
      </c>
      <c r="M47" s="40" t="s">
        <v>83</v>
      </c>
      <c r="N47" s="49">
        <v>0</v>
      </c>
      <c r="O47" s="49">
        <v>0</v>
      </c>
      <c r="P47" s="49">
        <v>0</v>
      </c>
      <c r="Q47" s="49">
        <v>23779.629000000001</v>
      </c>
      <c r="R47" s="49">
        <v>0</v>
      </c>
      <c r="S47" s="49">
        <v>1398.1479999999999</v>
      </c>
      <c r="T47" s="49">
        <v>1513.8899999999999</v>
      </c>
      <c r="U47" s="49">
        <v>425</v>
      </c>
    </row>
    <row r="48" spans="1:21" ht="15" thickBot="1" x14ac:dyDescent="0.35">
      <c r="A48" s="13">
        <v>1</v>
      </c>
      <c r="B48" s="2" t="s">
        <v>70</v>
      </c>
      <c r="C48" s="45" t="s">
        <v>72</v>
      </c>
      <c r="D48" s="49">
        <v>63088.523295000006</v>
      </c>
      <c r="E48" s="49">
        <f>VLOOKUP(C48,[1]Hoja1!$A:$L,3,0)</f>
        <v>42816.155899999998</v>
      </c>
      <c r="F48" s="58">
        <v>50</v>
      </c>
      <c r="G48" s="54">
        <v>12.5</v>
      </c>
      <c r="H48" s="54">
        <f>VLOOKUP($C48,[1]Hoja1!$A:$L,4,0)</f>
        <v>6</v>
      </c>
      <c r="I48" s="8">
        <v>30</v>
      </c>
      <c r="J48" s="24">
        <v>30586.22144500001</v>
      </c>
      <c r="K48" s="49">
        <v>12621.298000000001</v>
      </c>
      <c r="L48" s="7">
        <v>20</v>
      </c>
      <c r="M48" s="32" t="s">
        <v>83</v>
      </c>
      <c r="N48" s="49">
        <v>2668.5228999999999</v>
      </c>
      <c r="O48" s="49">
        <v>1608</v>
      </c>
      <c r="P48" s="49">
        <v>2437.9650000000001</v>
      </c>
      <c r="Q48" s="49">
        <v>16650.937000000002</v>
      </c>
      <c r="R48" s="49">
        <v>0</v>
      </c>
      <c r="S48" s="49">
        <v>12621.298000000001</v>
      </c>
      <c r="T48" s="49">
        <v>1829.6329999999998</v>
      </c>
      <c r="U48" s="49">
        <v>0</v>
      </c>
    </row>
    <row r="49" spans="1:21" ht="15" thickBot="1" x14ac:dyDescent="0.35">
      <c r="A49" s="13">
        <v>1</v>
      </c>
      <c r="B49" s="2" t="s">
        <v>70</v>
      </c>
      <c r="C49" s="45" t="s">
        <v>73</v>
      </c>
      <c r="D49" s="49">
        <v>70103.699432499998</v>
      </c>
      <c r="E49" s="49">
        <f>VLOOKUP(C49,[1]Hoja1!$A:$L,3,0)</f>
        <v>2615.7419999999997</v>
      </c>
      <c r="F49" s="58">
        <v>50</v>
      </c>
      <c r="G49" s="54">
        <v>13.425000000000001</v>
      </c>
      <c r="H49" s="54">
        <f>VLOOKUP($C49,[1]Hoja1!$A:$L,4,0)</f>
        <v>2</v>
      </c>
      <c r="I49" s="8">
        <v>30</v>
      </c>
      <c r="J49" s="24">
        <v>4500</v>
      </c>
      <c r="K49" s="49">
        <v>0</v>
      </c>
      <c r="L49" s="7">
        <v>20</v>
      </c>
      <c r="M49" s="32" t="s">
        <v>83</v>
      </c>
      <c r="N49" s="49">
        <v>0</v>
      </c>
      <c r="O49" s="49">
        <v>0</v>
      </c>
      <c r="P49" s="49">
        <v>2185.1859999999997</v>
      </c>
      <c r="Q49" s="49">
        <v>745.49159999999995</v>
      </c>
      <c r="R49" s="49">
        <v>0</v>
      </c>
      <c r="S49" s="49">
        <v>0</v>
      </c>
      <c r="T49" s="49">
        <v>0</v>
      </c>
      <c r="U49" s="49">
        <v>430.55599999999998</v>
      </c>
    </row>
    <row r="50" spans="1:21" ht="15" thickBot="1" x14ac:dyDescent="0.35">
      <c r="A50" s="13">
        <v>1</v>
      </c>
      <c r="B50" s="2" t="s">
        <v>70</v>
      </c>
      <c r="C50" s="45" t="s">
        <v>74</v>
      </c>
      <c r="D50" s="49">
        <v>27000</v>
      </c>
      <c r="E50" s="49">
        <f>VLOOKUP(C50,[1]Hoja1!$A:$L,3,0)</f>
        <v>-568.1070000000002</v>
      </c>
      <c r="F50" s="58">
        <v>50</v>
      </c>
      <c r="G50" s="54">
        <v>12.5</v>
      </c>
      <c r="H50" s="54">
        <f>VLOOKUP($C50,[1]Hoja1!$A:$L,4,0)</f>
        <v>1</v>
      </c>
      <c r="I50" s="8">
        <v>30</v>
      </c>
      <c r="J50" s="24">
        <v>4500</v>
      </c>
      <c r="K50" s="49">
        <v>-1299.9390000000001</v>
      </c>
      <c r="L50" s="7">
        <v>20</v>
      </c>
      <c r="M50" s="32" t="s">
        <v>83</v>
      </c>
      <c r="N50" s="49">
        <v>0</v>
      </c>
      <c r="O50" s="49">
        <v>277.77600000000001</v>
      </c>
      <c r="P50" s="49">
        <v>0</v>
      </c>
      <c r="Q50" s="49">
        <v>454.0560000000001</v>
      </c>
      <c r="R50" s="49">
        <v>0</v>
      </c>
      <c r="S50" s="49">
        <v>-1299.9390000000001</v>
      </c>
      <c r="T50" s="49">
        <v>0</v>
      </c>
      <c r="U50" s="49">
        <v>0</v>
      </c>
    </row>
    <row r="51" spans="1:21" ht="15" thickBot="1" x14ac:dyDescent="0.35">
      <c r="A51" s="13">
        <v>1</v>
      </c>
      <c r="B51" s="2" t="s">
        <v>70</v>
      </c>
      <c r="C51" s="45" t="s">
        <v>75</v>
      </c>
      <c r="D51" s="49">
        <v>66112.592644166667</v>
      </c>
      <c r="E51" s="49">
        <f>VLOOKUP(C51,[1]Hoja1!$A:$L,3,0)</f>
        <v>9914.0623999999971</v>
      </c>
      <c r="F51" s="58">
        <v>50</v>
      </c>
      <c r="G51" s="54">
        <v>14.65</v>
      </c>
      <c r="H51" s="54">
        <f>VLOOKUP($C51,[1]Hoja1!$A:$L,4,0)</f>
        <v>3</v>
      </c>
      <c r="I51" s="8">
        <v>30</v>
      </c>
      <c r="J51" s="24">
        <v>30991.880161666661</v>
      </c>
      <c r="K51" s="49">
        <v>8822.223</v>
      </c>
      <c r="L51" s="7">
        <v>20</v>
      </c>
      <c r="M51" s="32" t="s">
        <v>83</v>
      </c>
      <c r="N51" s="49">
        <v>-1040.7321999999999</v>
      </c>
      <c r="O51" s="49">
        <v>-16.381999999999998</v>
      </c>
      <c r="P51" s="49">
        <v>0</v>
      </c>
      <c r="Q51" s="49">
        <v>5013.3104999999996</v>
      </c>
      <c r="R51" s="49">
        <v>0</v>
      </c>
      <c r="S51" s="49">
        <v>8822.223</v>
      </c>
      <c r="T51" s="49">
        <v>488.88600000000002</v>
      </c>
      <c r="U51" s="49">
        <v>146.29599999999999</v>
      </c>
    </row>
    <row r="52" spans="1:21" ht="15" thickBot="1" x14ac:dyDescent="0.35">
      <c r="A52" s="13">
        <v>1</v>
      </c>
      <c r="B52" s="2" t="s">
        <v>70</v>
      </c>
      <c r="C52" s="45" t="s">
        <v>76</v>
      </c>
      <c r="D52" s="49">
        <v>27000</v>
      </c>
      <c r="E52" s="49">
        <f>VLOOKUP(C52,[1]Hoja1!$A:$L,3,0)</f>
        <v>153.70400000000001</v>
      </c>
      <c r="F52" s="58">
        <v>50</v>
      </c>
      <c r="G52" s="54">
        <v>12.5</v>
      </c>
      <c r="H52" s="54">
        <f>VLOOKUP($C52,[1]Hoja1!$A:$L,4,0)</f>
        <v>1</v>
      </c>
      <c r="I52" s="8">
        <v>30</v>
      </c>
      <c r="J52" s="24">
        <v>4500</v>
      </c>
      <c r="K52" s="49">
        <v>153.70400000000001</v>
      </c>
      <c r="L52" s="7">
        <v>20</v>
      </c>
      <c r="M52" s="32" t="s">
        <v>83</v>
      </c>
      <c r="N52" s="49">
        <v>0</v>
      </c>
      <c r="O52" s="49">
        <v>0</v>
      </c>
      <c r="P52" s="49">
        <v>0</v>
      </c>
      <c r="Q52" s="49">
        <v>7561.0910000000003</v>
      </c>
      <c r="R52" s="49">
        <v>0</v>
      </c>
      <c r="S52" s="49">
        <v>153.70400000000001</v>
      </c>
      <c r="T52" s="49">
        <v>0</v>
      </c>
      <c r="U52" s="49">
        <v>0</v>
      </c>
    </row>
    <row r="53" spans="1:21" ht="15" thickBot="1" x14ac:dyDescent="0.35">
      <c r="A53" s="13">
        <v>1</v>
      </c>
      <c r="B53" s="2" t="s">
        <v>70</v>
      </c>
      <c r="C53" s="45" t="s">
        <v>77</v>
      </c>
      <c r="D53" s="49">
        <v>60426.03173499999</v>
      </c>
      <c r="E53" s="49">
        <f>VLOOKUP(C53,[1]Hoja1!$A:$L,3,0)</f>
        <v>20303.9283</v>
      </c>
      <c r="F53" s="58">
        <v>50</v>
      </c>
      <c r="G53" s="54">
        <v>17.7</v>
      </c>
      <c r="H53" s="54">
        <f>VLOOKUP($C53,[1]Hoja1!$A:$L,4,0)</f>
        <v>4</v>
      </c>
      <c r="I53" s="8">
        <v>30</v>
      </c>
      <c r="J53" s="24">
        <v>8233.6351500000001</v>
      </c>
      <c r="K53" s="49">
        <v>5866.3723</v>
      </c>
      <c r="L53" s="7">
        <v>20</v>
      </c>
      <c r="M53" s="32" t="s">
        <v>83</v>
      </c>
      <c r="N53" s="49">
        <v>2976.8480999999997</v>
      </c>
      <c r="O53" s="49">
        <v>205.88800000000003</v>
      </c>
      <c r="P53" s="49">
        <v>3248.2220000000002</v>
      </c>
      <c r="Q53" s="49">
        <v>15935.124600000005</v>
      </c>
      <c r="R53" s="49">
        <v>0</v>
      </c>
      <c r="S53" s="49">
        <v>5866.3723</v>
      </c>
      <c r="T53" s="49">
        <v>-41.667999999999999</v>
      </c>
      <c r="U53" s="49">
        <v>2763.8890000000001</v>
      </c>
    </row>
    <row r="54" spans="1:21" ht="15" thickBot="1" x14ac:dyDescent="0.35">
      <c r="A54" s="13">
        <v>1</v>
      </c>
      <c r="B54" s="2" t="s">
        <v>70</v>
      </c>
      <c r="C54" s="45" t="s">
        <v>78</v>
      </c>
      <c r="D54" s="49">
        <v>27000</v>
      </c>
      <c r="E54" s="49">
        <f>VLOOKUP(C54,[1]Hoja1!$A:$L,3,0)</f>
        <v>21728.484</v>
      </c>
      <c r="F54" s="58">
        <v>50</v>
      </c>
      <c r="G54" s="54">
        <v>12.5</v>
      </c>
      <c r="H54" s="54">
        <f>VLOOKUP($C54,[1]Hoja1!$A:$L,4,0)</f>
        <v>3</v>
      </c>
      <c r="I54" s="8">
        <v>30</v>
      </c>
      <c r="J54" s="24">
        <v>4500</v>
      </c>
      <c r="K54" s="49">
        <v>0</v>
      </c>
      <c r="L54" s="7">
        <v>20</v>
      </c>
      <c r="M54" s="32" t="s">
        <v>83</v>
      </c>
      <c r="N54" s="49">
        <v>0</v>
      </c>
      <c r="O54" s="49">
        <v>134.482</v>
      </c>
      <c r="P54" s="49">
        <v>0</v>
      </c>
      <c r="Q54" s="49">
        <v>12219.7165</v>
      </c>
      <c r="R54" s="49">
        <v>0</v>
      </c>
      <c r="S54" s="49">
        <v>0</v>
      </c>
      <c r="T54" s="49">
        <v>0</v>
      </c>
      <c r="U54" s="49">
        <v>1846.296</v>
      </c>
    </row>
    <row r="55" spans="1:21" ht="15" thickBot="1" x14ac:dyDescent="0.35">
      <c r="A55" s="13">
        <v>1</v>
      </c>
      <c r="B55" s="2" t="s">
        <v>70</v>
      </c>
      <c r="C55" s="45" t="s">
        <v>79</v>
      </c>
      <c r="D55" s="49">
        <v>36795.052510000009</v>
      </c>
      <c r="E55" s="49">
        <f>VLOOKUP(C55,[1]Hoja1!$A:$L,3,0)</f>
        <v>15312.293000000001</v>
      </c>
      <c r="F55" s="58">
        <v>50</v>
      </c>
      <c r="G55" s="54">
        <v>12.5</v>
      </c>
      <c r="H55" s="54">
        <f>VLOOKUP($C55,[1]Hoja1!$A:$L,4,0)</f>
        <v>3</v>
      </c>
      <c r="I55" s="8">
        <v>30</v>
      </c>
      <c r="J55" s="24">
        <v>4500</v>
      </c>
      <c r="K55" s="49">
        <v>2887.9639999999999</v>
      </c>
      <c r="L55" s="7">
        <v>20</v>
      </c>
      <c r="M55" s="32" t="s">
        <v>83</v>
      </c>
      <c r="N55" s="49">
        <v>0</v>
      </c>
      <c r="O55" s="49">
        <v>1021.545</v>
      </c>
      <c r="P55" s="49">
        <v>0</v>
      </c>
      <c r="Q55" s="49">
        <v>5414.82</v>
      </c>
      <c r="R55" s="49">
        <v>0</v>
      </c>
      <c r="S55" s="49">
        <v>2887.9639999999999</v>
      </c>
      <c r="T55" s="49">
        <v>892.59399999999994</v>
      </c>
      <c r="U55" s="49">
        <v>2975</v>
      </c>
    </row>
    <row r="56" spans="1:21" ht="15" thickBot="1" x14ac:dyDescent="0.35">
      <c r="A56" s="13">
        <v>1</v>
      </c>
      <c r="B56" s="2" t="s">
        <v>70</v>
      </c>
      <c r="C56" s="45" t="s">
        <v>80</v>
      </c>
      <c r="D56" s="49">
        <v>39643.150981666666</v>
      </c>
      <c r="E56" s="49">
        <f>VLOOKUP(C56,[1]Hoja1!$A:$L,3,0)</f>
        <v>4702.155999999999</v>
      </c>
      <c r="F56" s="58">
        <v>50</v>
      </c>
      <c r="G56" s="54">
        <v>12.5</v>
      </c>
      <c r="H56" s="54">
        <f>VLOOKUP($C56,[1]Hoja1!$A:$L,4,0)</f>
        <v>2</v>
      </c>
      <c r="I56" s="8">
        <v>30</v>
      </c>
      <c r="J56" s="24">
        <v>17143.150981666666</v>
      </c>
      <c r="K56" s="49">
        <v>550.00199999999995</v>
      </c>
      <c r="L56" s="7">
        <v>20</v>
      </c>
      <c r="M56" s="32" t="s">
        <v>83</v>
      </c>
      <c r="N56" s="49">
        <v>294.44400000000002</v>
      </c>
      <c r="O56" s="49">
        <v>138.88800000000001</v>
      </c>
      <c r="P56" s="49">
        <v>1382.444</v>
      </c>
      <c r="Q56" s="49">
        <v>4388.6680000000006</v>
      </c>
      <c r="R56" s="49">
        <v>344.98699999999997</v>
      </c>
      <c r="S56" s="49">
        <v>550.00199999999995</v>
      </c>
      <c r="T56" s="49">
        <v>0</v>
      </c>
      <c r="U56" s="49">
        <v>136.11099999999999</v>
      </c>
    </row>
    <row r="57" spans="1:21" ht="15" thickBot="1" x14ac:dyDescent="0.35">
      <c r="A57" s="13">
        <v>1</v>
      </c>
      <c r="B57" s="2" t="s">
        <v>70</v>
      </c>
      <c r="C57" s="45" t="s">
        <v>81</v>
      </c>
      <c r="D57" s="49">
        <v>28622.437641666664</v>
      </c>
      <c r="E57" s="49">
        <f>VLOOKUP(C57,[1]Hoja1!$A:$L,3,0)</f>
        <v>3856.5907000000007</v>
      </c>
      <c r="F57" s="58">
        <v>50</v>
      </c>
      <c r="G57" s="54">
        <v>12.5</v>
      </c>
      <c r="H57" s="54">
        <f>VLOOKUP($C57,[1]Hoja1!$A:$L,4,0)</f>
        <v>2</v>
      </c>
      <c r="I57" s="8">
        <v>30</v>
      </c>
      <c r="J57" s="24">
        <v>6122.4376416666655</v>
      </c>
      <c r="K57" s="49">
        <v>1372.222</v>
      </c>
      <c r="L57" s="7">
        <v>20</v>
      </c>
      <c r="M57" s="32" t="s">
        <v>83</v>
      </c>
      <c r="N57" s="49">
        <v>-1459.2503000000002</v>
      </c>
      <c r="O57" s="49">
        <v>1718.518</v>
      </c>
      <c r="P57" s="49">
        <v>0</v>
      </c>
      <c r="Q57" s="49">
        <v>3284.26</v>
      </c>
      <c r="R57" s="49">
        <v>0</v>
      </c>
      <c r="S57" s="49">
        <v>1372.222</v>
      </c>
      <c r="T57" s="49">
        <v>-131.477</v>
      </c>
      <c r="U57" s="49">
        <v>2325.9250000000002</v>
      </c>
    </row>
    <row r="58" spans="1:21" ht="15" thickBot="1" x14ac:dyDescent="0.35">
      <c r="A58" s="14">
        <v>1</v>
      </c>
      <c r="B58" s="3" t="s">
        <v>70</v>
      </c>
      <c r="C58" s="46" t="s">
        <v>82</v>
      </c>
      <c r="D58" s="50">
        <v>59278.564785833325</v>
      </c>
      <c r="E58" s="50">
        <f>VLOOKUP(C58,[1]Hoja1!$A:$L,3,0)</f>
        <v>24610.022799999999</v>
      </c>
      <c r="F58" s="58">
        <v>50</v>
      </c>
      <c r="G58" s="55">
        <v>12.5</v>
      </c>
      <c r="H58" s="54">
        <f>VLOOKUP($C58,[1]Hoja1!$A:$L,4,0)</f>
        <v>2</v>
      </c>
      <c r="I58" s="11">
        <v>30</v>
      </c>
      <c r="J58" s="9">
        <v>19315.110305833328</v>
      </c>
      <c r="K58" s="49">
        <v>13406.476000000001</v>
      </c>
      <c r="L58" s="10">
        <v>20</v>
      </c>
      <c r="M58" s="42" t="s">
        <v>83</v>
      </c>
      <c r="N58" s="49">
        <v>3920.3797999999997</v>
      </c>
      <c r="O58" s="49">
        <v>-386.08220000000006</v>
      </c>
      <c r="P58" s="49">
        <v>4533.12</v>
      </c>
      <c r="Q58" s="49">
        <v>6808.3204999999998</v>
      </c>
      <c r="R58" s="49">
        <v>623.15</v>
      </c>
      <c r="S58" s="49">
        <v>13406.476000000001</v>
      </c>
      <c r="T58" s="49">
        <v>-123.1589</v>
      </c>
      <c r="U58" s="49">
        <v>2019.4648999999999</v>
      </c>
    </row>
  </sheetData>
  <autoFilter ref="A1:U58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Aylin Itzel Dominguez</cp:lastModifiedBy>
  <dcterms:created xsi:type="dcterms:W3CDTF">2022-01-29T19:35:01Z</dcterms:created>
  <dcterms:modified xsi:type="dcterms:W3CDTF">2024-08-07T23:34:18Z</dcterms:modified>
</cp:coreProperties>
</file>