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.miranda\Desktop\RESPALDO JESSI\CONCURSOS\BAYER\1. BAYER - SUPER TAZON DE MEDICAMENTOS\"/>
    </mc:Choice>
  </mc:AlternateContent>
  <bookViews>
    <workbookView xWindow="0" yWindow="0" windowWidth="28800" windowHeight="12135"/>
  </bookViews>
  <sheets>
    <sheet name="CUOTAS" sheetId="1" r:id="rId1"/>
    <sheet name="Hoja1" sheetId="2" r:id="rId2"/>
  </sheets>
  <calcPr calcId="152511"/>
  <extLs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2" i="1"/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</calcChain>
</file>

<file path=xl/sharedStrings.xml><?xml version="1.0" encoding="utf-8"?>
<sst xmlns="http://schemas.openxmlformats.org/spreadsheetml/2006/main" count="169" uniqueCount="122">
  <si>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</si>
  <si>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</si>
  <si>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</si>
  <si>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</si>
  <si>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</si>
  <si>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</si>
  <si>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</si>
  <si>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</si>
  <si>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</si>
  <si>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ESPARTANOS DEL CENTRO</t>
  </si>
  <si>
    <t>GALLOS DEL SUR</t>
  </si>
  <si>
    <t>BRONCOS DE LA CUENCA</t>
  </si>
  <si>
    <t>TIGRES DEL NORTE</t>
  </si>
  <si>
    <t>HALCONES DEL SURESTE</t>
  </si>
  <si>
    <t>V-AC</t>
  </si>
  <si>
    <t>V-AD</t>
  </si>
  <si>
    <t>V-AE</t>
  </si>
  <si>
    <t>V-AW</t>
  </si>
  <si>
    <t>V-BW</t>
  </si>
  <si>
    <t>V-BZ</t>
  </si>
  <si>
    <t>V-CJ</t>
  </si>
  <si>
    <t>V-CT</t>
  </si>
  <si>
    <t>V-BB</t>
  </si>
  <si>
    <t>V-VD</t>
  </si>
  <si>
    <t>V-BU</t>
  </si>
  <si>
    <t>V-AL</t>
  </si>
  <si>
    <t>V-AM</t>
  </si>
  <si>
    <t>V-AN</t>
  </si>
  <si>
    <t>V-AQ</t>
  </si>
  <si>
    <t>V-AR</t>
  </si>
  <si>
    <t>V-AS</t>
  </si>
  <si>
    <t>V-AT</t>
  </si>
  <si>
    <t>V-AV</t>
  </si>
  <si>
    <t>V-BD</t>
  </si>
  <si>
    <t>V-BS</t>
  </si>
  <si>
    <t>V-VE</t>
  </si>
  <si>
    <t>V-AA</t>
  </si>
  <si>
    <t>V-AF</t>
  </si>
  <si>
    <t>V-AH</t>
  </si>
  <si>
    <t>V-BN</t>
  </si>
  <si>
    <t>V-BO</t>
  </si>
  <si>
    <t>V-BV</t>
  </si>
  <si>
    <t>V-BX</t>
  </si>
  <si>
    <t>V-VG</t>
  </si>
  <si>
    <t xml:space="preserve">V-W </t>
  </si>
  <si>
    <t>V-AU</t>
  </si>
  <si>
    <t>V-AB</t>
  </si>
  <si>
    <t>V-AX</t>
  </si>
  <si>
    <t>V-BA</t>
  </si>
  <si>
    <t>V-BJ</t>
  </si>
  <si>
    <t>V-BK</t>
  </si>
  <si>
    <t>V-BP</t>
  </si>
  <si>
    <t>V-BQ</t>
  </si>
  <si>
    <t>V-BR</t>
  </si>
  <si>
    <t>V-VF</t>
  </si>
  <si>
    <t>V-VI</t>
  </si>
  <si>
    <t>V-AG</t>
  </si>
  <si>
    <t>V-AI</t>
  </si>
  <si>
    <t>V-AJ</t>
  </si>
  <si>
    <t>V-AO</t>
  </si>
  <si>
    <t>V-AP</t>
  </si>
  <si>
    <t>V-AY</t>
  </si>
  <si>
    <t>V-AZ</t>
  </si>
  <si>
    <t>V-BC</t>
  </si>
  <si>
    <t>V-VA</t>
  </si>
  <si>
    <t>V-VB</t>
  </si>
  <si>
    <t>Etiquetas de fila</t>
  </si>
  <si>
    <t>SUB24</t>
  </si>
  <si>
    <t>VAR CTE24</t>
  </si>
  <si>
    <t>DECASA-VER</t>
  </si>
  <si>
    <t>SV-01 - TINOCO SANCHEZ JOSE PASCUAL</t>
  </si>
  <si>
    <t>V-AE - PADILLA CAMARILLO HECTOR MANUEL</t>
  </si>
  <si>
    <t>V-VD - ESPINOSA VENTURA ERIKA</t>
  </si>
  <si>
    <t>V-CT - PLATAS JIMENEZ JORGE DANIEL</t>
  </si>
  <si>
    <t>V-BB - CAMACHO GARCIA JOSE RENE</t>
  </si>
  <si>
    <t>V-BW - REYES DE LOS SANTOS JOSUE ALBERTO</t>
  </si>
  <si>
    <t>V-AW - CRUZ DURAN JOSE LUIS</t>
  </si>
  <si>
    <t>V-CJ - DALPIVAR BLANCO ROGELIO</t>
  </si>
  <si>
    <t>V-AC - CASTILLO CEDILLO JOSE MANUEL</t>
  </si>
  <si>
    <t>SV-02 - NAVARRO PEREZ ALFONSO GUADALUPE</t>
  </si>
  <si>
    <t>V-AR - GOMEZ HERNANDEZ GEOVANNY CARIDAD</t>
  </si>
  <si>
    <t>V-AS - MARTINEZ RODRIGUEZ SERGIO</t>
  </si>
  <si>
    <t>V-AL - SANTIAGO MOLINA NESTOR GABRIEL</t>
  </si>
  <si>
    <t>V-AN - GUTIERREZ SANTOS RIQUELMER</t>
  </si>
  <si>
    <t>V-BD - CALDERON FLORES BRANDON ULICES</t>
  </si>
  <si>
    <t>V-BS - GUTIERREZ MORALES JOSE LUIS</t>
  </si>
  <si>
    <t>V-VE - VELAZQUEZ GONZALEZ MARTIN</t>
  </si>
  <si>
    <t>V-AQ - CORTES SANCHEZ JOSE ALEXEYBER</t>
  </si>
  <si>
    <t>V-AV - HERRERA GONZALEZ LUIS GERARDO</t>
  </si>
  <si>
    <t>SV-03 - HERNANDEZ OSORIO EDDY</t>
  </si>
  <si>
    <t>V-W - GARCIA RIVERA ALEX</t>
  </si>
  <si>
    <t>V-AH - FLORES ENRIQUEZ AXEL</t>
  </si>
  <si>
    <t>V-AF - ANDRADE FERNANDEZ EFREN</t>
  </si>
  <si>
    <t>V-BN - LOPEZ CAYETANO SILVIANO JAVIER</t>
  </si>
  <si>
    <t>V-AU - RODRIGUEZ MARTINEZ ADDIEL GABINO</t>
  </si>
  <si>
    <t>SV-05 - MAYA SANDOVAL EHIVAR JULIAN</t>
  </si>
  <si>
    <t>V-BJ - YAÑEZ GUTIERREZ ULISES</t>
  </si>
  <si>
    <t>V-AX - MARTINEZ DE LA CRUZ JAVIER</t>
  </si>
  <si>
    <t>V-VF - SIERRA GARCIA RAUL</t>
  </si>
  <si>
    <t>V-BQ - LOPEZ GONZALEZ JORGE DE JESUS</t>
  </si>
  <si>
    <t>V-BK - BELLO RODRIGUEZ HENRY ARTEMIO</t>
  </si>
  <si>
    <t>V-BP - HERNANDEZ CASTRO ALDO FRANCISCO</t>
  </si>
  <si>
    <t>V-BR - CAPETILLO DEL ANGEL LUIS</t>
  </si>
  <si>
    <t>V-BA - CRUZ HERNANDEZ MIGUEL</t>
  </si>
  <si>
    <t>SV-06 - CARRERA CAMACHO CRUZ</t>
  </si>
  <si>
    <t>V-AZ - ESQUIBEL HERNANDEZ DAVID</t>
  </si>
  <si>
    <t>V-AY - RIO LOPEZ NATANAEL</t>
  </si>
  <si>
    <t>V-AO - ROBLES HERNANDEZ JOSE ANGEL</t>
  </si>
  <si>
    <t>V-AG - OVANDO SANCHEZ ANGEL</t>
  </si>
  <si>
    <t>V-AJ - JIMENEZ PEREZ MARIBEL</t>
  </si>
  <si>
    <t>V-BC - ROMERO PEÑA OSCAR</t>
  </si>
  <si>
    <t>V-VB - JERONIMO OLIVA JOSE DE LA CRUZ</t>
  </si>
  <si>
    <t>V-AI - DE LA ROSA LEON JUAN MANUEL</t>
  </si>
  <si>
    <t>V-VA - RODRIGUEZ AGUSTINIANO HARLEY DE JESUS</t>
  </si>
  <si>
    <t>V-AP - LARA HERNANDEZ JOSE TRINIDAD</t>
  </si>
  <si>
    <t>SV-07 - ZONA ESPECIAL</t>
  </si>
  <si>
    <t>V-BH - CRUZ KEDSNEY LUIS YADHIR</t>
  </si>
  <si>
    <t>Total general</t>
  </si>
  <si>
    <t>V-AD - SALDAÑA JASSO ADOLFO VICTORINO</t>
  </si>
  <si>
    <t>V-VG - RAMIREZ GONZALEZ NOEL</t>
  </si>
  <si>
    <t>V-BX - JUAREZ LOPEZ GABRIELA</t>
  </si>
  <si>
    <t>V-AA - CAPETILLO GUZMAN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</si>
</sst>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8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1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0"/>
      </left>
      <right style="thin">
        <color theme="0"/>
      </right>
      <top style="thin">
        <color theme="8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double">
        <color rgb="FFFF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3" fontId="5" fillId="5" borderId="9" xfId="0" applyNumberFormat="1" applyFont="1" applyFill="1" applyBorder="1"/>
    <xf numFmtId="3" fontId="5" fillId="6" borderId="10" xfId="0" applyNumberFormat="1" applyFont="1" applyFill="1" applyBorder="1" applyAlignment="1">
      <alignment horizontal="left"/>
    </xf>
    <xf numFmtId="164" fontId="5" fillId="6" borderId="10" xfId="0" applyNumberFormat="1" applyFont="1" applyFill="1" applyBorder="1"/>
    <xf numFmtId="3" fontId="5" fillId="6" borderId="10" xfId="0" applyNumberFormat="1" applyFont="1" applyFill="1" applyBorder="1"/>
    <xf numFmtId="3" fontId="0" fillId="7" borderId="10" xfId="0" applyNumberFormat="1" applyFont="1" applyFill="1" applyBorder="1" applyAlignment="1">
      <alignment horizontal="left" indent="1"/>
    </xf>
    <xf numFmtId="164" fontId="0" fillId="7" borderId="11" xfId="0" applyNumberFormat="1" applyFont="1" applyFill="1" applyBorder="1"/>
    <xf numFmtId="3" fontId="0" fillId="7" borderId="12" xfId="0" applyNumberFormat="1" applyFont="1" applyFill="1" applyBorder="1"/>
    <xf numFmtId="3" fontId="0" fillId="0" borderId="13" xfId="0" applyNumberFormat="1" applyFont="1" applyBorder="1" applyAlignment="1">
      <alignment horizontal="left" indent="2"/>
    </xf>
    <xf numFmtId="164" fontId="0" fillId="0" borderId="14" xfId="0" applyNumberFormat="1" applyFont="1" applyBorder="1"/>
    <xf numFmtId="3" fontId="0" fillId="0" borderId="15" xfId="0" applyNumberFormat="1" applyFont="1" applyBorder="1"/>
    <xf numFmtId="164" fontId="0" fillId="7" borderId="16" xfId="0" applyNumberFormat="1" applyFont="1" applyFill="1" applyBorder="1"/>
    <xf numFmtId="3" fontId="0" fillId="7" borderId="16" xfId="0" applyNumberFormat="1" applyFont="1" applyFill="1" applyBorder="1"/>
    <xf numFmtId="3" fontId="4" fillId="0" borderId="17" xfId="0" applyNumberFormat="1" applyFont="1" applyBorder="1" applyAlignment="1">
      <alignment horizontal="left"/>
    </xf>
    <xf numFmtId="164" fontId="4" fillId="0" borderId="17" xfId="0" applyNumberFormat="1" applyFont="1" applyBorder="1"/>
    <xf numFmtId="3" fontId="4" fillId="0" borderId="17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12.625" defaultRowHeight="15" customHeight="1"/>
  <cols>
    <col min="1" max="1" width="6.75" style="7" customWidth="1"/>
    <col min="2" max="2" width="26.25" style="7" bestFit="1" customWidth="1"/>
    <col min="3" max="3" width="8.375" style="7" customWidth="1"/>
    <col min="4" max="4" width="12.25" style="10" customWidth="1"/>
    <col min="5" max="5" width="11" style="10" customWidth="1"/>
    <col min="6" max="6" width="10.25" style="13" customWidth="1"/>
    <col min="7" max="7" width="10.75" style="13" customWidth="1"/>
    <col min="8" max="8" width="9.625" style="7" customWidth="1"/>
    <col min="9" max="9" width="9.75" style="13" customWidth="1"/>
    <col min="10" max="16384" width="12.625" style="7"/>
  </cols>
  <sheetData>
    <row r="1" spans="1:9" ht="30" customHeight="1" thickBot="1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>
      <c r="A2" s="6">
        <v>3</v>
      </c>
      <c r="B2" s="8" t="s">
        <v>9</v>
      </c>
      <c r="C2" s="8" t="s">
        <v>14</v>
      </c>
      <c r="D2" s="9">
        <v>17490.28125</v>
      </c>
      <c r="E2" s="9">
        <f>+IFERROR(VLOOKUP(C2,Hoja1!$A$3:$C$53,3,0),0)</f>
        <v>13531</v>
      </c>
      <c r="F2" s="12">
        <v>30</v>
      </c>
      <c r="G2" s="11">
        <v>1.5</v>
      </c>
      <c r="H2" s="11">
        <f>+IFERROR(VLOOKUP(C2,Hoja1!$A$3:$D$53,4,0),0)</f>
        <v>2</v>
      </c>
      <c r="I2" s="12">
        <v>50</v>
      </c>
    </row>
    <row r="3" spans="1:9" ht="18" customHeight="1" thickBot="1">
      <c r="A3" s="6">
        <v>3</v>
      </c>
      <c r="B3" s="8" t="s">
        <v>9</v>
      </c>
      <c r="C3" s="8" t="s">
        <v>15</v>
      </c>
      <c r="D3" s="9">
        <v>3684.0625</v>
      </c>
      <c r="E3" s="9">
        <f>+IFERROR(VLOOKUP(C3,Hoja1!$A$3:$C$53,3,0),0)</f>
        <v>2215</v>
      </c>
      <c r="F3" s="12">
        <v>30</v>
      </c>
      <c r="G3" s="11">
        <v>1.5</v>
      </c>
      <c r="H3" s="11">
        <f>+IFERROR(VLOOKUP(C3,Hoja1!$A$3:$D$53,4,0),0)</f>
        <v>2</v>
      </c>
      <c r="I3" s="12">
        <v>50</v>
      </c>
    </row>
    <row r="4" spans="1:9" ht="18" customHeight="1" thickBot="1">
      <c r="A4" s="6">
        <v>3</v>
      </c>
      <c r="B4" s="8" t="s">
        <v>9</v>
      </c>
      <c r="C4" s="8" t="s">
        <v>16</v>
      </c>
      <c r="D4" s="9">
        <v>15253.500000000002</v>
      </c>
      <c r="E4" s="9">
        <f>+IFERROR(VLOOKUP(C4,Hoja1!$A$3:$C$53,3,0),0)</f>
        <v>-1660</v>
      </c>
      <c r="F4" s="12">
        <v>30</v>
      </c>
      <c r="G4" s="11">
        <v>1.5</v>
      </c>
      <c r="H4" s="11">
        <f>+IFERROR(VLOOKUP(C4,Hoja1!$A$3:$D$53,4,0),0)</f>
        <v>1</v>
      </c>
      <c r="I4" s="12">
        <v>50</v>
      </c>
    </row>
    <row r="5" spans="1:9" ht="18" customHeight="1" thickBot="1">
      <c r="A5" s="6">
        <v>3</v>
      </c>
      <c r="B5" s="8" t="s">
        <v>9</v>
      </c>
      <c r="C5" s="8" t="s">
        <v>17</v>
      </c>
      <c r="D5" s="9">
        <v>4307.84375</v>
      </c>
      <c r="E5" s="9">
        <f>+IFERROR(VLOOKUP(C5,Hoja1!$A$3:$C$53,3,0),0)</f>
        <v>12094</v>
      </c>
      <c r="F5" s="12">
        <v>30</v>
      </c>
      <c r="G5" s="11">
        <v>1.5</v>
      </c>
      <c r="H5" s="11">
        <f>+IFERROR(VLOOKUP(C5,Hoja1!$A$3:$D$53,4,0),0)</f>
        <v>1</v>
      </c>
      <c r="I5" s="12">
        <v>50</v>
      </c>
    </row>
    <row r="6" spans="1:9" ht="18" customHeight="1" thickBot="1">
      <c r="A6" s="6">
        <v>3</v>
      </c>
      <c r="B6" s="8" t="s">
        <v>9</v>
      </c>
      <c r="C6" s="8" t="s">
        <v>18</v>
      </c>
      <c r="D6" s="9">
        <v>3888.21875</v>
      </c>
      <c r="E6" s="9">
        <f>+IFERROR(VLOOKUP(C6,Hoja1!$A$3:$C$53,3,0),0)</f>
        <v>13625</v>
      </c>
      <c r="F6" s="12">
        <v>30</v>
      </c>
      <c r="G6" s="11">
        <v>1.875</v>
      </c>
      <c r="H6" s="11">
        <f>+IFERROR(VLOOKUP(C6,Hoja1!$A$3:$D$53,4,0),0)</f>
        <v>3</v>
      </c>
      <c r="I6" s="12">
        <v>50</v>
      </c>
    </row>
    <row r="7" spans="1:9" ht="18" customHeight="1" thickBot="1">
      <c r="A7" s="6">
        <v>3</v>
      </c>
      <c r="B7" s="8" t="s">
        <v>9</v>
      </c>
      <c r="C7" s="8" t="s">
        <v>19</v>
      </c>
      <c r="D7" s="9">
        <v>2500</v>
      </c>
      <c r="E7" s="9">
        <f>+IFERROR(VLOOKUP(C7,Hoja1!$A$3:$C$53,3,0),0)</f>
        <v>0</v>
      </c>
      <c r="F7" s="12">
        <v>30</v>
      </c>
      <c r="G7" s="11">
        <v>1.5</v>
      </c>
      <c r="H7" s="11">
        <f>+IFERROR(VLOOKUP(C7,Hoja1!$A$3:$D$53,4,0),0)</f>
        <v>0</v>
      </c>
      <c r="I7" s="12">
        <v>50</v>
      </c>
    </row>
    <row r="8" spans="1:9" ht="18" customHeight="1" thickBot="1">
      <c r="A8" s="6">
        <v>3</v>
      </c>
      <c r="B8" s="8" t="s">
        <v>9</v>
      </c>
      <c r="C8" s="8" t="s">
        <v>20</v>
      </c>
      <c r="D8" s="9">
        <v>7835.3749999999991</v>
      </c>
      <c r="E8" s="9">
        <f>+IFERROR(VLOOKUP(C8,Hoja1!$A$3:$C$53,3,0),0)</f>
        <v>9758</v>
      </c>
      <c r="F8" s="12">
        <v>30</v>
      </c>
      <c r="G8" s="11">
        <v>1.5</v>
      </c>
      <c r="H8" s="11">
        <f>+IFERROR(VLOOKUP(C8,Hoja1!$A$3:$D$53,4,0),0)</f>
        <v>4</v>
      </c>
      <c r="I8" s="12">
        <v>50</v>
      </c>
    </row>
    <row r="9" spans="1:9" ht="18" customHeight="1" thickBot="1">
      <c r="A9" s="6">
        <v>3</v>
      </c>
      <c r="B9" s="8" t="s">
        <v>9</v>
      </c>
      <c r="C9" s="8" t="s">
        <v>21</v>
      </c>
      <c r="D9" s="9">
        <v>13247.844999999999</v>
      </c>
      <c r="E9" s="9">
        <f>+IFERROR(VLOOKUP(C9,Hoja1!$A$3:$C$53,3,0),0)</f>
        <v>20678</v>
      </c>
      <c r="F9" s="12">
        <v>30</v>
      </c>
      <c r="G9" s="11">
        <v>1.5</v>
      </c>
      <c r="H9" s="11">
        <f>+IFERROR(VLOOKUP(C9,Hoja1!$A$3:$D$53,4,0),0)</f>
        <v>3</v>
      </c>
      <c r="I9" s="12">
        <v>50</v>
      </c>
    </row>
    <row r="10" spans="1:9" ht="18" customHeight="1" thickBot="1">
      <c r="A10" s="6">
        <v>3</v>
      </c>
      <c r="B10" s="8" t="s">
        <v>9</v>
      </c>
      <c r="C10" s="8" t="s">
        <v>22</v>
      </c>
      <c r="D10" s="9">
        <v>2500</v>
      </c>
      <c r="E10" s="9">
        <f>+IFERROR(VLOOKUP(C10,Hoja1!$A$3:$C$53,3,0),0)</f>
        <v>-170</v>
      </c>
      <c r="F10" s="12">
        <v>30</v>
      </c>
      <c r="G10" s="11">
        <v>2</v>
      </c>
      <c r="H10" s="11">
        <f>+IFERROR(VLOOKUP(C10,Hoja1!$A$3:$D$53,4,0),0)</f>
        <v>0</v>
      </c>
      <c r="I10" s="12">
        <v>50</v>
      </c>
    </row>
    <row r="11" spans="1:9" ht="18" customHeight="1" thickBot="1">
      <c r="A11" s="6">
        <v>3</v>
      </c>
      <c r="B11" s="8" t="s">
        <v>9</v>
      </c>
      <c r="C11" s="8" t="s">
        <v>23</v>
      </c>
      <c r="D11" s="9">
        <v>2500</v>
      </c>
      <c r="E11" s="9">
        <f>+IFERROR(VLOOKUP(C11,Hoja1!$A$3:$C$53,3,0),0)</f>
        <v>-533.6</v>
      </c>
      <c r="F11" s="12">
        <v>30</v>
      </c>
      <c r="G11" s="11">
        <v>2</v>
      </c>
      <c r="H11" s="11">
        <f>+IFERROR(VLOOKUP(C11,Hoja1!$A$3:$D$53,4,0),0)</f>
        <v>1</v>
      </c>
      <c r="I11" s="12">
        <v>50</v>
      </c>
    </row>
    <row r="12" spans="1:9" ht="18" customHeight="1" thickBot="1">
      <c r="A12" s="6">
        <v>3</v>
      </c>
      <c r="B12" s="8" t="s">
        <v>9</v>
      </c>
      <c r="C12" s="8" t="s">
        <v>24</v>
      </c>
      <c r="D12" s="9">
        <v>2500</v>
      </c>
      <c r="E12" s="9">
        <f>+IFERROR(VLOOKUP(C12,Hoja1!$A$3:$C$53,3,0),0)</f>
        <v>0</v>
      </c>
      <c r="F12" s="12">
        <v>30</v>
      </c>
      <c r="G12" s="11">
        <v>2</v>
      </c>
      <c r="H12" s="11">
        <f>+IFERROR(VLOOKUP(C12,Hoja1!$A$3:$D$53,4,0),0)</f>
        <v>0</v>
      </c>
      <c r="I12" s="12">
        <v>50</v>
      </c>
    </row>
    <row r="13" spans="1:9" ht="18" customHeight="1" thickBot="1">
      <c r="A13" s="6">
        <v>3</v>
      </c>
      <c r="B13" s="8" t="s">
        <v>10</v>
      </c>
      <c r="C13" s="8" t="s">
        <v>25</v>
      </c>
      <c r="D13" s="9">
        <v>2500</v>
      </c>
      <c r="E13" s="9">
        <f>+IFERROR(VLOOKUP(C13,Hoja1!$A$3:$C$53,3,0),0)</f>
        <v>-6000</v>
      </c>
      <c r="F13" s="12">
        <v>30</v>
      </c>
      <c r="G13" s="11">
        <v>1.5</v>
      </c>
      <c r="H13" s="11">
        <f>+IFERROR(VLOOKUP(C13,Hoja1!$A$3:$D$53,4,0),0)</f>
        <v>0</v>
      </c>
      <c r="I13" s="12">
        <v>50</v>
      </c>
    </row>
    <row r="14" spans="1:9" ht="18" customHeight="1" thickBot="1">
      <c r="A14" s="6">
        <v>3</v>
      </c>
      <c r="B14" s="8" t="s">
        <v>10</v>
      </c>
      <c r="C14" s="8" t="s">
        <v>26</v>
      </c>
      <c r="D14" s="9">
        <v>4795.0443749999995</v>
      </c>
      <c r="E14" s="9">
        <f>+IFERROR(VLOOKUP(C14,Hoja1!$A$3:$C$53,3,0),0)</f>
        <v>0</v>
      </c>
      <c r="F14" s="12">
        <v>30</v>
      </c>
      <c r="G14" s="11">
        <v>1.5</v>
      </c>
      <c r="H14" s="11">
        <f>+IFERROR(VLOOKUP(C14,Hoja1!$A$3:$D$53,4,0),0)</f>
        <v>0</v>
      </c>
      <c r="I14" s="12">
        <v>50</v>
      </c>
    </row>
    <row r="15" spans="1:9" ht="18" customHeight="1" thickBot="1">
      <c r="A15" s="6">
        <v>3</v>
      </c>
      <c r="B15" s="8" t="s">
        <v>10</v>
      </c>
      <c r="C15" s="8" t="s">
        <v>27</v>
      </c>
      <c r="D15" s="9">
        <v>4957.9712500000005</v>
      </c>
      <c r="E15" s="9">
        <f>+IFERROR(VLOOKUP(C15,Hoja1!$A$3:$C$53,3,0),0)</f>
        <v>20330</v>
      </c>
      <c r="F15" s="12">
        <v>30</v>
      </c>
      <c r="G15" s="11">
        <v>1.5</v>
      </c>
      <c r="H15" s="11">
        <f>+IFERROR(VLOOKUP(C15,Hoja1!$A$3:$D$53,4,0),0)</f>
        <v>2</v>
      </c>
      <c r="I15" s="12">
        <v>50</v>
      </c>
    </row>
    <row r="16" spans="1:9" ht="18" customHeight="1" thickBot="1">
      <c r="A16" s="6">
        <v>3</v>
      </c>
      <c r="B16" s="8" t="s">
        <v>10</v>
      </c>
      <c r="C16" s="8" t="s">
        <v>28</v>
      </c>
      <c r="D16" s="9">
        <v>7159.9575000000004</v>
      </c>
      <c r="E16" s="9">
        <f>+IFERROR(VLOOKUP(C16,Hoja1!$A$3:$C$53,3,0),0)</f>
        <v>91582</v>
      </c>
      <c r="F16" s="12">
        <v>30</v>
      </c>
      <c r="G16" s="11">
        <v>1.875</v>
      </c>
      <c r="H16" s="11">
        <f>+IFERROR(VLOOKUP(C16,Hoja1!$A$3:$D$53,4,0),0)</f>
        <v>1</v>
      </c>
      <c r="I16" s="12">
        <v>50</v>
      </c>
    </row>
    <row r="17" spans="1:9" ht="18" customHeight="1" thickBot="1">
      <c r="A17" s="6">
        <v>3</v>
      </c>
      <c r="B17" s="8" t="s">
        <v>10</v>
      </c>
      <c r="C17" s="8" t="s">
        <v>29</v>
      </c>
      <c r="D17" s="9">
        <v>307482.34375</v>
      </c>
      <c r="E17" s="9">
        <f>+IFERROR(VLOOKUP(C17,Hoja1!$A$3:$C$53,3,0),0)</f>
        <v>227117</v>
      </c>
      <c r="F17" s="12">
        <v>30</v>
      </c>
      <c r="G17" s="11">
        <v>2.5</v>
      </c>
      <c r="H17" s="11">
        <f>+IFERROR(VLOOKUP(C17,Hoja1!$A$3:$D$53,4,0),0)</f>
        <v>2</v>
      </c>
      <c r="I17" s="12">
        <v>50</v>
      </c>
    </row>
    <row r="18" spans="1:9" ht="18" customHeight="1" thickBot="1">
      <c r="A18" s="6">
        <v>3</v>
      </c>
      <c r="B18" s="8" t="s">
        <v>10</v>
      </c>
      <c r="C18" s="8" t="s">
        <v>30</v>
      </c>
      <c r="D18" s="9">
        <v>35112.15625</v>
      </c>
      <c r="E18" s="9">
        <f>+IFERROR(VLOOKUP(C18,Hoja1!$A$3:$C$53,3,0),0)</f>
        <v>7885</v>
      </c>
      <c r="F18" s="12">
        <v>30</v>
      </c>
      <c r="G18" s="11">
        <v>2.5</v>
      </c>
      <c r="H18" s="11">
        <f>+IFERROR(VLOOKUP(C18,Hoja1!$A$3:$D$53,4,0),0)</f>
        <v>2</v>
      </c>
      <c r="I18" s="12">
        <v>50</v>
      </c>
    </row>
    <row r="19" spans="1:9" ht="18" customHeight="1" thickBot="1">
      <c r="A19" s="6">
        <v>3</v>
      </c>
      <c r="B19" s="8" t="s">
        <v>10</v>
      </c>
      <c r="C19" s="8" t="s">
        <v>31</v>
      </c>
      <c r="D19" s="9">
        <v>2500</v>
      </c>
      <c r="E19" s="9">
        <f>+IFERROR(VLOOKUP(C19,Hoja1!$A$3:$C$53,3,0),0)</f>
        <v>0</v>
      </c>
      <c r="F19" s="12">
        <v>30</v>
      </c>
      <c r="G19" s="11">
        <v>1.5</v>
      </c>
      <c r="H19" s="11">
        <f>+IFERROR(VLOOKUP(C19,Hoja1!$A$3:$D$53,4,0),0)</f>
        <v>0</v>
      </c>
      <c r="I19" s="12">
        <v>50</v>
      </c>
    </row>
    <row r="20" spans="1:9" ht="18" customHeight="1" thickBot="1">
      <c r="A20" s="6">
        <v>3</v>
      </c>
      <c r="B20" s="8" t="s">
        <v>10</v>
      </c>
      <c r="C20" s="8" t="s">
        <v>32</v>
      </c>
      <c r="D20" s="9">
        <v>56155.531250000015</v>
      </c>
      <c r="E20" s="9">
        <f>+IFERROR(VLOOKUP(C20,Hoja1!$A$3:$C$53,3,0),0)</f>
        <v>25330</v>
      </c>
      <c r="F20" s="12">
        <v>30</v>
      </c>
      <c r="G20" s="11">
        <v>2.5</v>
      </c>
      <c r="H20" s="11">
        <f>+IFERROR(VLOOKUP(C20,Hoja1!$A$3:$D$53,4,0),0)</f>
        <v>2</v>
      </c>
      <c r="I20" s="12">
        <v>50</v>
      </c>
    </row>
    <row r="21" spans="1:9" ht="18" customHeight="1" thickBot="1">
      <c r="A21" s="6">
        <v>3</v>
      </c>
      <c r="B21" s="8" t="s">
        <v>10</v>
      </c>
      <c r="C21" s="8" t="s">
        <v>33</v>
      </c>
      <c r="D21" s="9">
        <v>27892.249999999993</v>
      </c>
      <c r="E21" s="9">
        <f>+IFERROR(VLOOKUP(C21,Hoja1!$A$3:$C$53,3,0),0)</f>
        <v>223961</v>
      </c>
      <c r="F21" s="12">
        <v>30</v>
      </c>
      <c r="G21" s="11">
        <v>2.8125</v>
      </c>
      <c r="H21" s="11">
        <f>+IFERROR(VLOOKUP(C21,Hoja1!$A$3:$D$53,4,0),0)</f>
        <v>2</v>
      </c>
      <c r="I21" s="12">
        <v>50</v>
      </c>
    </row>
    <row r="22" spans="1:9" ht="18" customHeight="1" thickBot="1">
      <c r="A22" s="6">
        <v>3</v>
      </c>
      <c r="B22" s="8" t="s">
        <v>10</v>
      </c>
      <c r="C22" s="8" t="s">
        <v>34</v>
      </c>
      <c r="D22" s="9">
        <v>3991.0624999999991</v>
      </c>
      <c r="E22" s="9">
        <f>+IFERROR(VLOOKUP(C22,Hoja1!$A$3:$C$53,3,0),0)</f>
        <v>2820</v>
      </c>
      <c r="F22" s="12">
        <v>30</v>
      </c>
      <c r="G22" s="11">
        <v>1.5</v>
      </c>
      <c r="H22" s="11">
        <f>+IFERROR(VLOOKUP(C22,Hoja1!$A$3:$D$53,4,0),0)</f>
        <v>1</v>
      </c>
      <c r="I22" s="12">
        <v>50</v>
      </c>
    </row>
    <row r="23" spans="1:9" ht="18" customHeight="1" thickBot="1">
      <c r="A23" s="6">
        <v>3</v>
      </c>
      <c r="B23" s="8" t="s">
        <v>10</v>
      </c>
      <c r="C23" s="8" t="s">
        <v>35</v>
      </c>
      <c r="D23" s="9">
        <v>2500</v>
      </c>
      <c r="E23" s="9">
        <f>+IFERROR(VLOOKUP(C23,Hoja1!$A$3:$C$53,3,0),0)</f>
        <v>165</v>
      </c>
      <c r="F23" s="12">
        <v>30</v>
      </c>
      <c r="G23" s="11">
        <v>1.5</v>
      </c>
      <c r="H23" s="11">
        <f>+IFERROR(VLOOKUP(C23,Hoja1!$A$3:$D$53,4,0),0)</f>
        <v>1</v>
      </c>
      <c r="I23" s="12">
        <v>50</v>
      </c>
    </row>
    <row r="24" spans="1:9" ht="18" customHeight="1" thickBot="1">
      <c r="A24" s="6">
        <v>3</v>
      </c>
      <c r="B24" s="8" t="s">
        <v>11</v>
      </c>
      <c r="C24" s="8" t="s">
        <v>36</v>
      </c>
      <c r="D24" s="9">
        <v>4694.9656249999998</v>
      </c>
      <c r="E24" s="9">
        <f>+IFERROR(VLOOKUP(C24,Hoja1!$A$3:$C$53,3,0),0)</f>
        <v>630</v>
      </c>
      <c r="F24" s="12">
        <v>30</v>
      </c>
      <c r="G24" s="11">
        <v>1.5</v>
      </c>
      <c r="H24" s="11">
        <f>+IFERROR(VLOOKUP(C24,Hoja1!$A$3:$D$53,4,0),0)</f>
        <v>1</v>
      </c>
      <c r="I24" s="12">
        <v>50</v>
      </c>
    </row>
    <row r="25" spans="1:9" ht="18" customHeight="1" thickBot="1">
      <c r="A25" s="6">
        <v>3</v>
      </c>
      <c r="B25" s="8" t="s">
        <v>11</v>
      </c>
      <c r="C25" s="8" t="s">
        <v>37</v>
      </c>
      <c r="D25" s="9">
        <v>4220.3125</v>
      </c>
      <c r="E25" s="9">
        <f>+IFERROR(VLOOKUP(C25,Hoja1!$A$3:$C$53,3,0),0)</f>
        <v>7933</v>
      </c>
      <c r="F25" s="12">
        <v>30</v>
      </c>
      <c r="G25" s="11">
        <v>1.5</v>
      </c>
      <c r="H25" s="11">
        <f>+IFERROR(VLOOKUP(C25,Hoja1!$A$3:$D$53,4,0),0)</f>
        <v>2</v>
      </c>
      <c r="I25" s="12">
        <v>50</v>
      </c>
    </row>
    <row r="26" spans="1:9" ht="18" customHeight="1" thickBot="1">
      <c r="A26" s="6">
        <v>3</v>
      </c>
      <c r="B26" s="8" t="s">
        <v>11</v>
      </c>
      <c r="C26" s="8" t="s">
        <v>38</v>
      </c>
      <c r="D26" s="9">
        <v>4285.375</v>
      </c>
      <c r="E26" s="9">
        <f>+IFERROR(VLOOKUP(C26,Hoja1!$A$3:$C$53,3,0),0)</f>
        <v>33227</v>
      </c>
      <c r="F26" s="12">
        <v>30</v>
      </c>
      <c r="G26" s="11">
        <v>1.5</v>
      </c>
      <c r="H26" s="11">
        <f>+IFERROR(VLOOKUP(C26,Hoja1!$A$3:$D$53,4,0),0)</f>
        <v>5</v>
      </c>
      <c r="I26" s="12">
        <v>50</v>
      </c>
    </row>
    <row r="27" spans="1:9" ht="18" customHeight="1" thickBot="1">
      <c r="A27" s="6">
        <v>3</v>
      </c>
      <c r="B27" s="8" t="s">
        <v>11</v>
      </c>
      <c r="C27" s="8" t="s">
        <v>39</v>
      </c>
      <c r="D27" s="9">
        <v>6744.6218750000007</v>
      </c>
      <c r="E27" s="9">
        <f>+IFERROR(VLOOKUP(C27,Hoja1!$A$3:$C$53,3,0),0)</f>
        <v>1525</v>
      </c>
      <c r="F27" s="12">
        <v>30</v>
      </c>
      <c r="G27" s="11">
        <v>1.5</v>
      </c>
      <c r="H27" s="11">
        <f>+IFERROR(VLOOKUP(C27,Hoja1!$A$3:$D$53,4,0),0)</f>
        <v>1</v>
      </c>
      <c r="I27" s="12">
        <v>50</v>
      </c>
    </row>
    <row r="28" spans="1:9" ht="18" customHeight="1" thickBot="1">
      <c r="A28" s="6">
        <v>3</v>
      </c>
      <c r="B28" s="8" t="s">
        <v>11</v>
      </c>
      <c r="C28" s="8" t="s">
        <v>40</v>
      </c>
      <c r="D28" s="9">
        <v>8583.75</v>
      </c>
      <c r="E28" s="9">
        <f>+IFERROR(VLOOKUP(C28,Hoja1!$A$3:$C$53,3,0),0)</f>
        <v>0</v>
      </c>
      <c r="F28" s="12">
        <v>30</v>
      </c>
      <c r="G28" s="11">
        <v>1.5</v>
      </c>
      <c r="H28" s="11">
        <f>+IFERROR(VLOOKUP(C28,Hoja1!$A$3:$D$53,4,0),0)</f>
        <v>0</v>
      </c>
      <c r="I28" s="12">
        <v>50</v>
      </c>
    </row>
    <row r="29" spans="1:9" ht="18" customHeight="1" thickBot="1">
      <c r="A29" s="6">
        <v>3</v>
      </c>
      <c r="B29" s="8" t="s">
        <v>11</v>
      </c>
      <c r="C29" s="8" t="s">
        <v>41</v>
      </c>
      <c r="D29" s="9">
        <v>65756.71875</v>
      </c>
      <c r="E29" s="9">
        <f>+IFERROR(VLOOKUP(C29,Hoja1!$A$3:$C$53,3,0),0)</f>
        <v>0</v>
      </c>
      <c r="F29" s="12">
        <v>30</v>
      </c>
      <c r="G29" s="11">
        <v>1.5</v>
      </c>
      <c r="H29" s="11">
        <f>+IFERROR(VLOOKUP(C29,Hoja1!$A$3:$D$53,4,0),0)</f>
        <v>0</v>
      </c>
      <c r="I29" s="12">
        <v>50</v>
      </c>
    </row>
    <row r="30" spans="1:9" ht="18" customHeight="1" thickBot="1">
      <c r="A30" s="6">
        <v>3</v>
      </c>
      <c r="B30" s="8" t="s">
        <v>11</v>
      </c>
      <c r="C30" s="8" t="s">
        <v>42</v>
      </c>
      <c r="D30" s="9">
        <v>2500</v>
      </c>
      <c r="E30" s="9">
        <f>+IFERROR(VLOOKUP(C30,Hoja1!$A$3:$C$53,3,0),0)</f>
        <v>5441</v>
      </c>
      <c r="F30" s="12">
        <v>30</v>
      </c>
      <c r="G30" s="11">
        <v>1.5</v>
      </c>
      <c r="H30" s="11">
        <f>+IFERROR(VLOOKUP(C30,Hoja1!$A$3:$D$53,4,0),0)</f>
        <v>3</v>
      </c>
      <c r="I30" s="12">
        <v>50</v>
      </c>
    </row>
    <row r="31" spans="1:9" ht="18" customHeight="1" thickBot="1">
      <c r="A31" s="6">
        <v>3</v>
      </c>
      <c r="B31" s="8" t="s">
        <v>11</v>
      </c>
      <c r="C31" s="8" t="s">
        <v>43</v>
      </c>
      <c r="D31" s="9">
        <v>20974.1875</v>
      </c>
      <c r="E31" s="9">
        <f>+IFERROR(VLOOKUP(C31,Hoja1!$A$3:$C$53,3,0),0)</f>
        <v>34473.599999999999</v>
      </c>
      <c r="F31" s="12">
        <v>30</v>
      </c>
      <c r="G31" s="11">
        <v>1.5</v>
      </c>
      <c r="H31" s="11">
        <f>+IFERROR(VLOOKUP(C31,Hoja1!$A$3:$D$53,4,0),0)</f>
        <v>2</v>
      </c>
      <c r="I31" s="12">
        <v>50</v>
      </c>
    </row>
    <row r="32" spans="1:9" ht="18" customHeight="1" thickBot="1">
      <c r="A32" s="6">
        <v>3</v>
      </c>
      <c r="B32" s="8" t="s">
        <v>11</v>
      </c>
      <c r="C32" s="8" t="s">
        <v>44</v>
      </c>
      <c r="D32" s="9">
        <v>18852.14</v>
      </c>
      <c r="E32" s="9">
        <f>+IFERROR(VLOOKUP(C32,Hoja1!$A$3:$C$53,3,0),0)</f>
        <v>17393</v>
      </c>
      <c r="F32" s="12">
        <v>30</v>
      </c>
      <c r="G32" s="11">
        <v>1.5</v>
      </c>
      <c r="H32" s="11">
        <f>+IFERROR(VLOOKUP(C32,Hoja1!$A$3:$D$53,4,0),0)</f>
        <v>2</v>
      </c>
      <c r="I32" s="12">
        <v>50</v>
      </c>
    </row>
    <row r="33" spans="1:9" ht="18" customHeight="1" thickBot="1">
      <c r="A33" s="6">
        <v>3</v>
      </c>
      <c r="B33" s="8" t="s">
        <v>11</v>
      </c>
      <c r="C33" s="8" t="s">
        <v>45</v>
      </c>
      <c r="D33" s="9">
        <v>2500</v>
      </c>
      <c r="E33" s="9">
        <f>+IFERROR(VLOOKUP(C33,Hoja1!$A$3:$C$53,3,0),0)</f>
        <v>775</v>
      </c>
      <c r="F33" s="12">
        <v>30</v>
      </c>
      <c r="G33" s="11">
        <v>2</v>
      </c>
      <c r="H33" s="11">
        <f>+IFERROR(VLOOKUP(C33,Hoja1!$A$3:$D$53,4,0),0)</f>
        <v>2</v>
      </c>
      <c r="I33" s="12">
        <v>50</v>
      </c>
    </row>
    <row r="34" spans="1:9" ht="18" customHeight="1" thickBot="1">
      <c r="A34" s="6">
        <v>3</v>
      </c>
      <c r="B34" s="8" t="s">
        <v>12</v>
      </c>
      <c r="C34" s="8" t="s">
        <v>46</v>
      </c>
      <c r="D34" s="9">
        <v>6632.7812499999991</v>
      </c>
      <c r="E34" s="9">
        <f>+IFERROR(VLOOKUP(C34,Hoja1!$A$3:$C$53,3,0),0)</f>
        <v>0</v>
      </c>
      <c r="F34" s="12">
        <v>30</v>
      </c>
      <c r="G34" s="11">
        <v>1.5</v>
      </c>
      <c r="H34" s="11">
        <f>+IFERROR(VLOOKUP(C34,Hoja1!$A$3:$D$53,4,0),0)</f>
        <v>0</v>
      </c>
      <c r="I34" s="12">
        <v>50</v>
      </c>
    </row>
    <row r="35" spans="1:9" ht="18" customHeight="1" thickBot="1">
      <c r="A35" s="6">
        <v>3</v>
      </c>
      <c r="B35" s="8" t="s">
        <v>12</v>
      </c>
      <c r="C35" s="8" t="s">
        <v>47</v>
      </c>
      <c r="D35" s="9">
        <v>6864.5325000000003</v>
      </c>
      <c r="E35" s="9">
        <f>+IFERROR(VLOOKUP(C35,Hoja1!$A$3:$C$53,3,0),0)</f>
        <v>7067</v>
      </c>
      <c r="F35" s="12">
        <v>30</v>
      </c>
      <c r="G35" s="11">
        <v>1.875</v>
      </c>
      <c r="H35" s="11">
        <f>+IFERROR(VLOOKUP(C35,Hoja1!$A$3:$D$53,4,0),0)</f>
        <v>1</v>
      </c>
      <c r="I35" s="12">
        <v>50</v>
      </c>
    </row>
    <row r="36" spans="1:9" ht="18" customHeight="1" thickBot="1">
      <c r="A36" s="6">
        <v>3</v>
      </c>
      <c r="B36" s="8" t="s">
        <v>12</v>
      </c>
      <c r="C36" s="8" t="s">
        <v>48</v>
      </c>
      <c r="D36" s="9">
        <v>8604.875</v>
      </c>
      <c r="E36" s="9">
        <f>+IFERROR(VLOOKUP(C36,Hoja1!$A$3:$C$53,3,0),0)</f>
        <v>13794</v>
      </c>
      <c r="F36" s="12">
        <v>30</v>
      </c>
      <c r="G36" s="11">
        <v>1.5</v>
      </c>
      <c r="H36" s="11">
        <f>+IFERROR(VLOOKUP(C36,Hoja1!$A$3:$D$53,4,0),0)</f>
        <v>1</v>
      </c>
      <c r="I36" s="12">
        <v>50</v>
      </c>
    </row>
    <row r="37" spans="1:9" ht="18" customHeight="1" thickBot="1">
      <c r="A37" s="6">
        <v>3</v>
      </c>
      <c r="B37" s="8" t="s">
        <v>12</v>
      </c>
      <c r="C37" s="8" t="s">
        <v>49</v>
      </c>
      <c r="D37" s="9">
        <v>48428.96875</v>
      </c>
      <c r="E37" s="9">
        <f>+IFERROR(VLOOKUP(C37,Hoja1!$A$3:$C$53,3,0),0)</f>
        <v>-1000</v>
      </c>
      <c r="F37" s="12">
        <v>30</v>
      </c>
      <c r="G37" s="11">
        <v>2.1875</v>
      </c>
      <c r="H37" s="11">
        <f>+IFERROR(VLOOKUP(C37,Hoja1!$A$3:$D$53,4,0),0)</f>
        <v>0</v>
      </c>
      <c r="I37" s="12">
        <v>50</v>
      </c>
    </row>
    <row r="38" spans="1:9" ht="18" customHeight="1" thickBot="1">
      <c r="A38" s="6">
        <v>3</v>
      </c>
      <c r="B38" s="8" t="s">
        <v>12</v>
      </c>
      <c r="C38" s="8" t="s">
        <v>50</v>
      </c>
      <c r="D38" s="9">
        <v>2500</v>
      </c>
      <c r="E38" s="9">
        <f>+IFERROR(VLOOKUP(C38,Hoja1!$A$3:$C$53,3,0),0)</f>
        <v>118</v>
      </c>
      <c r="F38" s="12">
        <v>30</v>
      </c>
      <c r="G38" s="11">
        <v>1.5</v>
      </c>
      <c r="H38" s="11">
        <f>+IFERROR(VLOOKUP(C38,Hoja1!$A$3:$D$53,4,0),0)</f>
        <v>1</v>
      </c>
      <c r="I38" s="12">
        <v>50</v>
      </c>
    </row>
    <row r="39" spans="1:9" ht="18" customHeight="1" thickBot="1">
      <c r="A39" s="6">
        <v>3</v>
      </c>
      <c r="B39" s="8" t="s">
        <v>12</v>
      </c>
      <c r="C39" s="8" t="s">
        <v>51</v>
      </c>
      <c r="D39" s="9">
        <v>2500</v>
      </c>
      <c r="E39" s="9">
        <f>+IFERROR(VLOOKUP(C39,Hoja1!$A$3:$C$53,3,0),0)</f>
        <v>1763</v>
      </c>
      <c r="F39" s="12">
        <v>30</v>
      </c>
      <c r="G39" s="11">
        <v>1.5</v>
      </c>
      <c r="H39" s="11">
        <f>+IFERROR(VLOOKUP(C39,Hoja1!$A$3:$D$53,4,0),0)</f>
        <v>3</v>
      </c>
      <c r="I39" s="12">
        <v>50</v>
      </c>
    </row>
    <row r="40" spans="1:9" ht="18" customHeight="1" thickBot="1">
      <c r="A40" s="6">
        <v>3</v>
      </c>
      <c r="B40" s="8" t="s">
        <v>12</v>
      </c>
      <c r="C40" s="8" t="s">
        <v>52</v>
      </c>
      <c r="D40" s="9">
        <v>4738.0356250000004</v>
      </c>
      <c r="E40" s="9">
        <f>+IFERROR(VLOOKUP(C40,Hoja1!$A$3:$C$53,3,0),0)</f>
        <v>-105</v>
      </c>
      <c r="F40" s="12">
        <v>30</v>
      </c>
      <c r="G40" s="11">
        <v>1.5</v>
      </c>
      <c r="H40" s="11">
        <f>+IFERROR(VLOOKUP(C40,Hoja1!$A$3:$D$53,4,0),0)</f>
        <v>0</v>
      </c>
      <c r="I40" s="12">
        <v>50</v>
      </c>
    </row>
    <row r="41" spans="1:9" ht="18" customHeight="1" thickBot="1">
      <c r="A41" s="6">
        <v>3</v>
      </c>
      <c r="B41" s="8" t="s">
        <v>12</v>
      </c>
      <c r="C41" s="8" t="s">
        <v>53</v>
      </c>
      <c r="D41" s="9">
        <v>4860.40625</v>
      </c>
      <c r="E41" s="9">
        <f>+IFERROR(VLOOKUP(C41,Hoja1!$A$3:$C$53,3,0),0)</f>
        <v>76</v>
      </c>
      <c r="F41" s="12">
        <v>30</v>
      </c>
      <c r="G41" s="11">
        <v>1.5</v>
      </c>
      <c r="H41" s="11">
        <f>+IFERROR(VLOOKUP(C41,Hoja1!$A$3:$D$53,4,0),0)</f>
        <v>1</v>
      </c>
      <c r="I41" s="12">
        <v>50</v>
      </c>
    </row>
    <row r="42" spans="1:9" ht="18" customHeight="1" thickBot="1">
      <c r="A42" s="6">
        <v>3</v>
      </c>
      <c r="B42" s="8" t="s">
        <v>12</v>
      </c>
      <c r="C42" s="8" t="s">
        <v>54</v>
      </c>
      <c r="D42" s="9">
        <v>2500</v>
      </c>
      <c r="E42" s="9">
        <f>+IFERROR(VLOOKUP(C42,Hoja1!$A$3:$C$53,3,0),0)</f>
        <v>-138</v>
      </c>
      <c r="F42" s="12">
        <v>30</v>
      </c>
      <c r="G42" s="11">
        <v>1.5</v>
      </c>
      <c r="H42" s="11">
        <f>+IFERROR(VLOOKUP(C42,Hoja1!$A$3:$D$53,4,0),0)</f>
        <v>0</v>
      </c>
      <c r="I42" s="12">
        <v>50</v>
      </c>
    </row>
    <row r="43" spans="1:9" ht="18" customHeight="1" thickBot="1">
      <c r="A43" s="6">
        <v>3</v>
      </c>
      <c r="B43" s="8" t="s">
        <v>12</v>
      </c>
      <c r="C43" s="8" t="s">
        <v>55</v>
      </c>
      <c r="D43" s="9">
        <v>2500</v>
      </c>
      <c r="E43" s="9">
        <f>+IFERROR(VLOOKUP(C43,Hoja1!$A$3:$C$53,3,0),0)</f>
        <v>0</v>
      </c>
      <c r="F43" s="12">
        <v>30</v>
      </c>
      <c r="G43" s="11">
        <v>1.5</v>
      </c>
      <c r="H43" s="11">
        <f>+IFERROR(VLOOKUP(C43,Hoja1!$A$3:$D$53,4,0),0)</f>
        <v>0</v>
      </c>
      <c r="I43" s="12">
        <v>50</v>
      </c>
    </row>
    <row r="44" spans="1:9" ht="18" customHeight="1" thickBot="1">
      <c r="A44" s="6">
        <v>3</v>
      </c>
      <c r="B44" s="8" t="s">
        <v>13</v>
      </c>
      <c r="C44" s="8" t="s">
        <v>56</v>
      </c>
      <c r="D44" s="9">
        <v>9865.5112500000014</v>
      </c>
      <c r="E44" s="9">
        <f>+IFERROR(VLOOKUP(C44,Hoja1!$A$3:$C$53,3,0),0)</f>
        <v>226</v>
      </c>
      <c r="F44" s="12">
        <v>30</v>
      </c>
      <c r="G44" s="11">
        <v>1.5</v>
      </c>
      <c r="H44" s="11">
        <f>+IFERROR(VLOOKUP(C44,Hoja1!$A$3:$D$53,4,0),0)</f>
        <v>3</v>
      </c>
      <c r="I44" s="12">
        <v>50</v>
      </c>
    </row>
    <row r="45" spans="1:9" ht="18" customHeight="1" thickBot="1">
      <c r="A45" s="6">
        <v>3</v>
      </c>
      <c r="B45" s="8" t="s">
        <v>13</v>
      </c>
      <c r="C45" s="8" t="s">
        <v>57</v>
      </c>
      <c r="D45" s="9">
        <v>2500</v>
      </c>
      <c r="E45" s="9">
        <f>+IFERROR(VLOOKUP(C45,Hoja1!$A$3:$C$53,3,0),0)</f>
        <v>22948</v>
      </c>
      <c r="F45" s="12">
        <v>30</v>
      </c>
      <c r="G45" s="11">
        <v>1.5</v>
      </c>
      <c r="H45" s="11">
        <f>+IFERROR(VLOOKUP(C45,Hoja1!$A$3:$D$53,4,0),0)</f>
        <v>4</v>
      </c>
      <c r="I45" s="12">
        <v>50</v>
      </c>
    </row>
    <row r="46" spans="1:9" ht="18" customHeight="1" thickBot="1">
      <c r="A46" s="6">
        <v>3</v>
      </c>
      <c r="B46" s="8" t="s">
        <v>13</v>
      </c>
      <c r="C46" s="8" t="s">
        <v>58</v>
      </c>
      <c r="D46" s="9">
        <v>2500</v>
      </c>
      <c r="E46" s="9">
        <f>+IFERROR(VLOOKUP(C46,Hoja1!$A$3:$C$53,3,0),0)</f>
        <v>22000</v>
      </c>
      <c r="F46" s="12">
        <v>30</v>
      </c>
      <c r="G46" s="11">
        <v>1.5</v>
      </c>
      <c r="H46" s="11">
        <f>+IFERROR(VLOOKUP(C46,Hoja1!$A$3:$D$53,4,0),0)</f>
        <v>2</v>
      </c>
      <c r="I46" s="12">
        <v>50</v>
      </c>
    </row>
    <row r="47" spans="1:9" ht="18" customHeight="1" thickBot="1">
      <c r="A47" s="6">
        <v>3</v>
      </c>
      <c r="B47" s="8" t="s">
        <v>13</v>
      </c>
      <c r="C47" s="8" t="s">
        <v>59</v>
      </c>
      <c r="D47" s="9">
        <v>19921.875</v>
      </c>
      <c r="E47" s="9">
        <f>+IFERROR(VLOOKUP(C47,Hoja1!$A$3:$C$53,3,0),0)</f>
        <v>2914</v>
      </c>
      <c r="F47" s="12">
        <v>30</v>
      </c>
      <c r="G47" s="11">
        <v>1.5</v>
      </c>
      <c r="H47" s="11">
        <f>+IFERROR(VLOOKUP(C47,Hoja1!$A$3:$D$53,4,0),0)</f>
        <v>1</v>
      </c>
      <c r="I47" s="12">
        <v>50</v>
      </c>
    </row>
    <row r="48" spans="1:9" ht="18" customHeight="1" thickBot="1">
      <c r="A48" s="6">
        <v>3</v>
      </c>
      <c r="B48" s="8" t="s">
        <v>13</v>
      </c>
      <c r="C48" s="8" t="s">
        <v>60</v>
      </c>
      <c r="D48" s="9">
        <v>2500</v>
      </c>
      <c r="E48" s="9">
        <f>+IFERROR(VLOOKUP(C48,Hoja1!$A$3:$C$53,3,0),0)</f>
        <v>18120</v>
      </c>
      <c r="F48" s="12">
        <v>30</v>
      </c>
      <c r="G48" s="11">
        <v>1.5</v>
      </c>
      <c r="H48" s="11">
        <f>+IFERROR(VLOOKUP(C48,Hoja1!$A$3:$D$53,4,0),0)</f>
        <v>2</v>
      </c>
      <c r="I48" s="12">
        <v>50</v>
      </c>
    </row>
    <row r="49" spans="1:9" ht="18" customHeight="1" thickBot="1">
      <c r="A49" s="6">
        <v>3</v>
      </c>
      <c r="B49" s="8" t="s">
        <v>13</v>
      </c>
      <c r="C49" s="8" t="s">
        <v>61</v>
      </c>
      <c r="D49" s="9">
        <v>16584.96875</v>
      </c>
      <c r="E49" s="9">
        <f>+IFERROR(VLOOKUP(C49,Hoja1!$A$3:$C$53,3,0),0)</f>
        <v>238</v>
      </c>
      <c r="F49" s="12">
        <v>30</v>
      </c>
      <c r="G49" s="11">
        <v>1.5</v>
      </c>
      <c r="H49" s="11">
        <f>+IFERROR(VLOOKUP(C49,Hoja1!$A$3:$D$53,4,0),0)</f>
        <v>2</v>
      </c>
      <c r="I49" s="12">
        <v>50</v>
      </c>
    </row>
    <row r="50" spans="1:9" ht="18" customHeight="1" thickBot="1">
      <c r="A50" s="6">
        <v>3</v>
      </c>
      <c r="B50" s="8" t="s">
        <v>13</v>
      </c>
      <c r="C50" s="8" t="s">
        <v>62</v>
      </c>
      <c r="D50" s="9">
        <v>11381.0625</v>
      </c>
      <c r="E50" s="9">
        <f>+IFERROR(VLOOKUP(C50,Hoja1!$A$3:$C$53,3,0),0)</f>
        <v>16982</v>
      </c>
      <c r="F50" s="12">
        <v>30</v>
      </c>
      <c r="G50" s="11">
        <v>1.875</v>
      </c>
      <c r="H50" s="11">
        <f>+IFERROR(VLOOKUP(C50,Hoja1!$A$3:$D$53,4,0),0)</f>
        <v>4</v>
      </c>
      <c r="I50" s="12">
        <v>50</v>
      </c>
    </row>
    <row r="51" spans="1:9" ht="18" customHeight="1" thickBot="1">
      <c r="A51" s="6">
        <v>3</v>
      </c>
      <c r="B51" s="8" t="s">
        <v>13</v>
      </c>
      <c r="C51" s="8" t="s">
        <v>63</v>
      </c>
      <c r="D51" s="9">
        <v>32920.723124999997</v>
      </c>
      <c r="E51" s="9">
        <f>+IFERROR(VLOOKUP(C51,Hoja1!$A$3:$C$53,3,0),0)</f>
        <v>14809</v>
      </c>
      <c r="F51" s="12">
        <v>30</v>
      </c>
      <c r="G51" s="11">
        <v>2.5</v>
      </c>
      <c r="H51" s="11">
        <f>+IFERROR(VLOOKUP(C51,Hoja1!$A$3:$D$53,4,0),0)</f>
        <v>3</v>
      </c>
      <c r="I51" s="12">
        <v>50</v>
      </c>
    </row>
    <row r="52" spans="1:9" ht="18" customHeight="1" thickBot="1">
      <c r="A52" s="6">
        <v>3</v>
      </c>
      <c r="B52" s="8" t="s">
        <v>13</v>
      </c>
      <c r="C52" s="8" t="s">
        <v>64</v>
      </c>
      <c r="D52" s="9">
        <v>5439.0312499999991</v>
      </c>
      <c r="E52" s="9">
        <f>+IFERROR(VLOOKUP(C52,Hoja1!$A$3:$C$53,3,0),0)</f>
        <v>1567</v>
      </c>
      <c r="F52" s="12">
        <v>30</v>
      </c>
      <c r="G52" s="11">
        <v>1.5</v>
      </c>
      <c r="H52" s="11">
        <f>+IFERROR(VLOOKUP(C52,Hoja1!$A$3:$D$53,4,0),0)</f>
        <v>1</v>
      </c>
      <c r="I52" s="12">
        <v>50</v>
      </c>
    </row>
    <row r="53" spans="1:9" ht="18" customHeight="1">
      <c r="A53" s="6">
        <v>3</v>
      </c>
      <c r="B53" s="8" t="s">
        <v>13</v>
      </c>
      <c r="C53" s="8" t="s">
        <v>65</v>
      </c>
      <c r="D53" s="9">
        <v>2500</v>
      </c>
      <c r="E53" s="9">
        <f>+IFERROR(VLOOKUP(C53,Hoja1!$A$3:$C$53,3,0),0)</f>
        <v>4195</v>
      </c>
      <c r="F53" s="12">
        <v>30</v>
      </c>
      <c r="G53" s="11">
        <v>1.5</v>
      </c>
      <c r="H53" s="11">
        <f>+IFERROR(VLOOKUP(C53,Hoja1!$A$3:$D$53,4,0),0)</f>
        <v>3</v>
      </c>
      <c r="I53" s="12">
        <v>50</v>
      </c>
    </row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B70" sqref="B70"/>
    </sheetView>
  </sheetViews>
  <sheetFormatPr baseColWidth="10" defaultRowHeight="14.25"/>
  <cols>
    <col min="2" max="2" width="50.25" bestFit="1" customWidth="1"/>
    <col min="3" max="3" width="9.625" bestFit="1" customWidth="1"/>
    <col min="4" max="4" width="10.625" bestFit="1" customWidth="1"/>
  </cols>
  <sheetData>
    <row r="1" spans="1:4" ht="15" thickBot="1">
      <c r="B1" s="14" t="s">
        <v>66</v>
      </c>
      <c r="C1" s="15" t="s">
        <v>67</v>
      </c>
      <c r="D1" s="16" t="s">
        <v>68</v>
      </c>
    </row>
    <row r="2" spans="1:4">
      <c r="B2" s="17" t="s">
        <v>69</v>
      </c>
      <c r="C2" s="18">
        <v>895092</v>
      </c>
      <c r="D2" s="19">
        <v>81</v>
      </c>
    </row>
    <row r="3" spans="1:4">
      <c r="A3" t="str">
        <f>+MID(B3,1,4)</f>
        <v>SV-0</v>
      </c>
      <c r="B3" s="20" t="s">
        <v>70</v>
      </c>
      <c r="C3" s="21">
        <v>69537.399999999994</v>
      </c>
      <c r="D3" s="22">
        <v>17</v>
      </c>
    </row>
    <row r="4" spans="1:4">
      <c r="A4" t="str">
        <f t="shared" ref="A4:A53" si="0">+MID(B4,1,4)</f>
        <v>V-CT</v>
      </c>
      <c r="B4" s="23" t="s">
        <v>73</v>
      </c>
      <c r="C4" s="24">
        <v>20678</v>
      </c>
      <c r="D4" s="25">
        <v>3</v>
      </c>
    </row>
    <row r="5" spans="1:4">
      <c r="A5" t="str">
        <f t="shared" si="0"/>
        <v>V-BW</v>
      </c>
      <c r="B5" s="23" t="s">
        <v>75</v>
      </c>
      <c r="C5" s="24">
        <v>13625</v>
      </c>
      <c r="D5" s="25">
        <v>3</v>
      </c>
    </row>
    <row r="6" spans="1:4">
      <c r="A6" t="str">
        <f t="shared" si="0"/>
        <v>V-AC</v>
      </c>
      <c r="B6" s="23" t="s">
        <v>78</v>
      </c>
      <c r="C6" s="24">
        <v>13531</v>
      </c>
      <c r="D6" s="25">
        <v>2</v>
      </c>
    </row>
    <row r="7" spans="1:4">
      <c r="A7" t="str">
        <f t="shared" si="0"/>
        <v>V-AW</v>
      </c>
      <c r="B7" s="23" t="s">
        <v>76</v>
      </c>
      <c r="C7" s="24">
        <v>12094</v>
      </c>
      <c r="D7" s="25">
        <v>1</v>
      </c>
    </row>
    <row r="8" spans="1:4">
      <c r="A8" t="str">
        <f t="shared" si="0"/>
        <v>V-CJ</v>
      </c>
      <c r="B8" s="23" t="s">
        <v>77</v>
      </c>
      <c r="C8" s="24">
        <v>9758</v>
      </c>
      <c r="D8" s="25">
        <v>4</v>
      </c>
    </row>
    <row r="9" spans="1:4">
      <c r="A9" t="str">
        <f t="shared" si="0"/>
        <v>V-AD</v>
      </c>
      <c r="B9" s="23" t="s">
        <v>118</v>
      </c>
      <c r="C9" s="24">
        <v>2215</v>
      </c>
      <c r="D9" s="25">
        <v>2</v>
      </c>
    </row>
    <row r="10" spans="1:4">
      <c r="A10" t="str">
        <f t="shared" si="0"/>
        <v>V-BB</v>
      </c>
      <c r="B10" s="23" t="s">
        <v>74</v>
      </c>
      <c r="C10" s="24">
        <v>-170</v>
      </c>
      <c r="D10" s="25"/>
    </row>
    <row r="11" spans="1:4">
      <c r="A11" t="str">
        <f t="shared" si="0"/>
        <v>V-VD</v>
      </c>
      <c r="B11" s="23" t="s">
        <v>72</v>
      </c>
      <c r="C11" s="24">
        <v>-533.6</v>
      </c>
      <c r="D11" s="25">
        <v>1</v>
      </c>
    </row>
    <row r="12" spans="1:4">
      <c r="A12" t="str">
        <f t="shared" si="0"/>
        <v>V-AE</v>
      </c>
      <c r="B12" s="23" t="s">
        <v>71</v>
      </c>
      <c r="C12" s="24">
        <v>-1660</v>
      </c>
      <c r="D12" s="25">
        <v>1</v>
      </c>
    </row>
    <row r="13" spans="1:4">
      <c r="A13" t="str">
        <f t="shared" si="0"/>
        <v>SV-0</v>
      </c>
      <c r="B13" s="20" t="s">
        <v>79</v>
      </c>
      <c r="C13" s="26">
        <v>593190</v>
      </c>
      <c r="D13" s="27">
        <v>13</v>
      </c>
    </row>
    <row r="14" spans="1:4">
      <c r="A14" t="str">
        <f t="shared" si="0"/>
        <v>V-AR</v>
      </c>
      <c r="B14" s="23" t="s">
        <v>80</v>
      </c>
      <c r="C14" s="24">
        <v>227117</v>
      </c>
      <c r="D14" s="25">
        <v>2</v>
      </c>
    </row>
    <row r="15" spans="1:4">
      <c r="A15" t="str">
        <f t="shared" si="0"/>
        <v>V-BD</v>
      </c>
      <c r="B15" s="23" t="s">
        <v>84</v>
      </c>
      <c r="C15" s="24">
        <v>223961</v>
      </c>
      <c r="D15" s="25">
        <v>2</v>
      </c>
    </row>
    <row r="16" spans="1:4">
      <c r="A16" t="str">
        <f t="shared" si="0"/>
        <v>V-AQ</v>
      </c>
      <c r="B16" s="23" t="s">
        <v>87</v>
      </c>
      <c r="C16" s="24">
        <v>91582</v>
      </c>
      <c r="D16" s="25">
        <v>1</v>
      </c>
    </row>
    <row r="17" spans="1:4">
      <c r="A17" t="str">
        <f t="shared" si="0"/>
        <v>V-AV</v>
      </c>
      <c r="B17" s="23" t="s">
        <v>88</v>
      </c>
      <c r="C17" s="24">
        <v>25330</v>
      </c>
      <c r="D17" s="25">
        <v>2</v>
      </c>
    </row>
    <row r="18" spans="1:4">
      <c r="A18" t="str">
        <f t="shared" si="0"/>
        <v>V-AN</v>
      </c>
      <c r="B18" s="23" t="s">
        <v>83</v>
      </c>
      <c r="C18" s="24">
        <v>20330</v>
      </c>
      <c r="D18" s="25">
        <v>2</v>
      </c>
    </row>
    <row r="19" spans="1:4">
      <c r="A19" t="str">
        <f t="shared" si="0"/>
        <v>V-AS</v>
      </c>
      <c r="B19" s="23" t="s">
        <v>81</v>
      </c>
      <c r="C19" s="24">
        <v>7885</v>
      </c>
      <c r="D19" s="25">
        <v>2</v>
      </c>
    </row>
    <row r="20" spans="1:4">
      <c r="A20" t="str">
        <f t="shared" si="0"/>
        <v>V-BS</v>
      </c>
      <c r="B20" s="23" t="s">
        <v>85</v>
      </c>
      <c r="C20" s="24">
        <v>2820</v>
      </c>
      <c r="D20" s="25">
        <v>1</v>
      </c>
    </row>
    <row r="21" spans="1:4">
      <c r="A21" t="str">
        <f t="shared" si="0"/>
        <v>V-VE</v>
      </c>
      <c r="B21" s="23" t="s">
        <v>86</v>
      </c>
      <c r="C21" s="24">
        <v>165</v>
      </c>
      <c r="D21" s="25">
        <v>1</v>
      </c>
    </row>
    <row r="22" spans="1:4">
      <c r="A22" t="str">
        <f t="shared" si="0"/>
        <v>V-AL</v>
      </c>
      <c r="B22" s="23" t="s">
        <v>82</v>
      </c>
      <c r="C22" s="24">
        <v>-6000</v>
      </c>
      <c r="D22" s="25"/>
    </row>
    <row r="23" spans="1:4">
      <c r="A23" t="str">
        <f t="shared" si="0"/>
        <v>SV-0</v>
      </c>
      <c r="B23" s="20" t="s">
        <v>89</v>
      </c>
      <c r="C23" s="21">
        <v>101397.6</v>
      </c>
      <c r="D23" s="22">
        <v>18</v>
      </c>
    </row>
    <row r="24" spans="1:4">
      <c r="A24" t="str">
        <f t="shared" si="0"/>
        <v>V-VG</v>
      </c>
      <c r="B24" s="23" t="s">
        <v>119</v>
      </c>
      <c r="C24" s="24">
        <v>34473.599999999999</v>
      </c>
      <c r="D24" s="25">
        <v>2</v>
      </c>
    </row>
    <row r="25" spans="1:4">
      <c r="A25" t="str">
        <f t="shared" si="0"/>
        <v>V-AH</v>
      </c>
      <c r="B25" s="23" t="s">
        <v>91</v>
      </c>
      <c r="C25" s="24">
        <v>33227</v>
      </c>
      <c r="D25" s="25">
        <v>5</v>
      </c>
    </row>
    <row r="26" spans="1:4">
      <c r="A26" t="str">
        <f t="shared" si="0"/>
        <v xml:space="preserve">V-W </v>
      </c>
      <c r="B26" s="23" t="s">
        <v>90</v>
      </c>
      <c r="C26" s="24">
        <v>17393</v>
      </c>
      <c r="D26" s="25">
        <v>2</v>
      </c>
    </row>
    <row r="27" spans="1:4">
      <c r="A27" t="str">
        <f t="shared" si="0"/>
        <v>V-AF</v>
      </c>
      <c r="B27" s="23" t="s">
        <v>92</v>
      </c>
      <c r="C27" s="24">
        <v>7933</v>
      </c>
      <c r="D27" s="25">
        <v>2</v>
      </c>
    </row>
    <row r="28" spans="1:4">
      <c r="A28" t="str">
        <f t="shared" si="0"/>
        <v>V-BX</v>
      </c>
      <c r="B28" s="23" t="s">
        <v>120</v>
      </c>
      <c r="C28" s="24">
        <v>5441</v>
      </c>
      <c r="D28" s="25">
        <v>3</v>
      </c>
    </row>
    <row r="29" spans="1:4">
      <c r="A29" t="str">
        <f t="shared" si="0"/>
        <v>V-BN</v>
      </c>
      <c r="B29" s="23" t="s">
        <v>93</v>
      </c>
      <c r="C29" s="24">
        <v>1525</v>
      </c>
      <c r="D29" s="25">
        <v>1</v>
      </c>
    </row>
    <row r="30" spans="1:4">
      <c r="A30" t="str">
        <f t="shared" si="0"/>
        <v>V-AU</v>
      </c>
      <c r="B30" s="23" t="s">
        <v>94</v>
      </c>
      <c r="C30" s="24">
        <v>775</v>
      </c>
      <c r="D30" s="25">
        <v>2</v>
      </c>
    </row>
    <row r="31" spans="1:4">
      <c r="A31" t="str">
        <f t="shared" si="0"/>
        <v>V-AA</v>
      </c>
      <c r="B31" s="23" t="s">
        <v>121</v>
      </c>
      <c r="C31" s="24">
        <v>630</v>
      </c>
      <c r="D31" s="25">
        <v>1</v>
      </c>
    </row>
    <row r="32" spans="1:4">
      <c r="A32" t="str">
        <f t="shared" si="0"/>
        <v>SV-0</v>
      </c>
      <c r="B32" s="20" t="s">
        <v>95</v>
      </c>
      <c r="C32" s="21">
        <v>21575</v>
      </c>
      <c r="D32" s="22">
        <v>7</v>
      </c>
    </row>
    <row r="33" spans="1:4">
      <c r="A33" t="str">
        <f t="shared" si="0"/>
        <v>V-BA</v>
      </c>
      <c r="B33" s="23" t="s">
        <v>103</v>
      </c>
      <c r="C33" s="24">
        <v>13794</v>
      </c>
      <c r="D33" s="25">
        <v>1</v>
      </c>
    </row>
    <row r="34" spans="1:4">
      <c r="A34" t="str">
        <f t="shared" si="0"/>
        <v>V-AX</v>
      </c>
      <c r="B34" s="23" t="s">
        <v>97</v>
      </c>
      <c r="C34" s="24">
        <v>7067</v>
      </c>
      <c r="D34" s="25">
        <v>1</v>
      </c>
    </row>
    <row r="35" spans="1:4">
      <c r="A35" t="str">
        <f t="shared" si="0"/>
        <v>V-BP</v>
      </c>
      <c r="B35" s="23" t="s">
        <v>101</v>
      </c>
      <c r="C35" s="24">
        <v>1763</v>
      </c>
      <c r="D35" s="25">
        <v>3</v>
      </c>
    </row>
    <row r="36" spans="1:4">
      <c r="A36" t="str">
        <f t="shared" si="0"/>
        <v>V-BK</v>
      </c>
      <c r="B36" s="23" t="s">
        <v>100</v>
      </c>
      <c r="C36" s="24">
        <v>118</v>
      </c>
      <c r="D36" s="25">
        <v>1</v>
      </c>
    </row>
    <row r="37" spans="1:4">
      <c r="A37" t="str">
        <f t="shared" si="0"/>
        <v>V-BR</v>
      </c>
      <c r="B37" s="23" t="s">
        <v>102</v>
      </c>
      <c r="C37" s="24">
        <v>76</v>
      </c>
      <c r="D37" s="25">
        <v>1</v>
      </c>
    </row>
    <row r="38" spans="1:4">
      <c r="A38" t="str">
        <f t="shared" si="0"/>
        <v>V-BQ</v>
      </c>
      <c r="B38" s="23" t="s">
        <v>99</v>
      </c>
      <c r="C38" s="24">
        <v>-105</v>
      </c>
      <c r="D38" s="25"/>
    </row>
    <row r="39" spans="1:4">
      <c r="A39" t="str">
        <f t="shared" si="0"/>
        <v>V-VF</v>
      </c>
      <c r="B39" s="23" t="s">
        <v>98</v>
      </c>
      <c r="C39" s="24">
        <v>-138</v>
      </c>
      <c r="D39" s="25"/>
    </row>
    <row r="40" spans="1:4">
      <c r="A40" t="str">
        <f t="shared" si="0"/>
        <v>V-BJ</v>
      </c>
      <c r="B40" s="23" t="s">
        <v>96</v>
      </c>
      <c r="C40" s="24">
        <v>-1000</v>
      </c>
      <c r="D40" s="25"/>
    </row>
    <row r="41" spans="1:4">
      <c r="A41" t="str">
        <f t="shared" si="0"/>
        <v>SV-0</v>
      </c>
      <c r="B41" s="20" t="s">
        <v>104</v>
      </c>
      <c r="C41" s="26">
        <v>103999</v>
      </c>
      <c r="D41" s="27">
        <v>25</v>
      </c>
    </row>
    <row r="42" spans="1:4">
      <c r="A42" t="str">
        <f t="shared" si="0"/>
        <v>V-AI</v>
      </c>
      <c r="B42" s="23" t="s">
        <v>112</v>
      </c>
      <c r="C42" s="24">
        <v>22948</v>
      </c>
      <c r="D42" s="25">
        <v>4</v>
      </c>
    </row>
    <row r="43" spans="1:4">
      <c r="A43" t="str">
        <f t="shared" si="0"/>
        <v>V-AJ</v>
      </c>
      <c r="B43" s="23" t="s">
        <v>109</v>
      </c>
      <c r="C43" s="24">
        <v>22000</v>
      </c>
      <c r="D43" s="25">
        <v>2</v>
      </c>
    </row>
    <row r="44" spans="1:4">
      <c r="A44" t="str">
        <f t="shared" si="0"/>
        <v>V-AP</v>
      </c>
      <c r="B44" s="23" t="s">
        <v>114</v>
      </c>
      <c r="C44" s="24">
        <v>18120</v>
      </c>
      <c r="D44" s="25">
        <v>2</v>
      </c>
    </row>
    <row r="45" spans="1:4">
      <c r="A45" t="str">
        <f t="shared" si="0"/>
        <v>V-AZ</v>
      </c>
      <c r="B45" s="23" t="s">
        <v>105</v>
      </c>
      <c r="C45" s="24">
        <v>16982</v>
      </c>
      <c r="D45" s="25">
        <v>4</v>
      </c>
    </row>
    <row r="46" spans="1:4">
      <c r="A46" t="str">
        <f t="shared" si="0"/>
        <v>V-BC</v>
      </c>
      <c r="B46" s="23" t="s">
        <v>110</v>
      </c>
      <c r="C46" s="24">
        <v>14809</v>
      </c>
      <c r="D46" s="25">
        <v>3</v>
      </c>
    </row>
    <row r="47" spans="1:4">
      <c r="A47" t="str">
        <f t="shared" si="0"/>
        <v>V-VB</v>
      </c>
      <c r="B47" s="23" t="s">
        <v>111</v>
      </c>
      <c r="C47" s="24">
        <v>4195</v>
      </c>
      <c r="D47" s="25">
        <v>3</v>
      </c>
    </row>
    <row r="48" spans="1:4">
      <c r="A48" t="str">
        <f t="shared" si="0"/>
        <v>V-AO</v>
      </c>
      <c r="B48" s="23" t="s">
        <v>107</v>
      </c>
      <c r="C48" s="24">
        <v>2914</v>
      </c>
      <c r="D48" s="25">
        <v>1</v>
      </c>
    </row>
    <row r="49" spans="1:4">
      <c r="A49" t="str">
        <f t="shared" si="0"/>
        <v>V-VA</v>
      </c>
      <c r="B49" s="23" t="s">
        <v>113</v>
      </c>
      <c r="C49" s="24">
        <v>1567</v>
      </c>
      <c r="D49" s="25">
        <v>1</v>
      </c>
    </row>
    <row r="50" spans="1:4">
      <c r="A50" t="str">
        <f t="shared" si="0"/>
        <v>V-AY</v>
      </c>
      <c r="B50" s="23" t="s">
        <v>106</v>
      </c>
      <c r="C50" s="24">
        <v>238</v>
      </c>
      <c r="D50" s="25">
        <v>2</v>
      </c>
    </row>
    <row r="51" spans="1:4">
      <c r="A51" t="str">
        <f t="shared" si="0"/>
        <v>V-AG</v>
      </c>
      <c r="B51" s="23" t="s">
        <v>108</v>
      </c>
      <c r="C51" s="24">
        <v>226</v>
      </c>
      <c r="D51" s="25">
        <v>3</v>
      </c>
    </row>
    <row r="52" spans="1:4">
      <c r="A52" t="str">
        <f t="shared" si="0"/>
        <v>SV-0</v>
      </c>
      <c r="B52" s="20" t="s">
        <v>115</v>
      </c>
      <c r="C52" s="21">
        <v>5393</v>
      </c>
      <c r="D52" s="22">
        <v>1</v>
      </c>
    </row>
    <row r="53" spans="1:4">
      <c r="A53" t="str">
        <f t="shared" si="0"/>
        <v>V-BH</v>
      </c>
      <c r="B53" s="23" t="s">
        <v>116</v>
      </c>
      <c r="C53" s="24">
        <v>5393</v>
      </c>
      <c r="D53" s="25">
        <v>1</v>
      </c>
    </row>
    <row r="54" spans="1:4" ht="15.75" thickBot="1">
      <c r="B54" s="28" t="s">
        <v>117</v>
      </c>
      <c r="C54" s="29">
        <v>895092</v>
      </c>
      <c r="D54" s="30">
        <v>81</v>
      </c>
    </row>
    <row r="55" spans="1:4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CUOTAS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Jessica Matilde Miranda Torres</cp:lastModifiedBy>
  <dcterms:created xsi:type="dcterms:W3CDTF">2021-02-16T23:32:15Z</dcterms:created>
  <dcterms:modified xsi:type="dcterms:W3CDTF">2024-03-27T19:13:50Z</dcterms:modified>
</cp:coreProperties>
</file>